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rsv2002\nas\1404-B001-H\エコリフォーム支援室\LCCM住宅整備推進事業\2.事業準備\マニュアル作成案（Ｒ４新規）\"/>
    </mc:Choice>
  </mc:AlternateContent>
  <bookViews>
    <workbookView xWindow="0" yWindow="0" windowWidth="28800" windowHeight="11835" tabRatio="866"/>
  </bookViews>
  <sheets>
    <sheet name="補助対象事業費の内訳（別添２）" sheetId="74" r:id="rId1"/>
    <sheet name="補助対象事業費の内訳（記入例）" sheetId="76" r:id="rId2"/>
    <sheet name="修正履歴" sheetId="77" r:id="rId3"/>
  </sheets>
  <externalReferences>
    <externalReference r:id="rId4"/>
  </externalReferences>
  <definedNames>
    <definedName name="_☑" localSheetId="1">#REF!</definedName>
    <definedName name="_☑">#REF!</definedName>
    <definedName name="_dl1">'[1]7（適合確認2）'!$C$809:$D$809</definedName>
    <definedName name="_dl2" localSheetId="1">#REF!</definedName>
    <definedName name="_dl2">#REF!</definedName>
    <definedName name="_xlnm.Print_Area" localSheetId="1">'補助対象事業費の内訳（記入例）'!$A$1:$AR$87</definedName>
    <definedName name="_xlnm.Print_Area" localSheetId="0">'補助対象事業費の内訳（別添２）'!$A$1:$AR$87</definedName>
    <definedName name="チェック" localSheetId="1">#REF!</definedName>
    <definedName name="チェック">#REF!</definedName>
    <definedName name="データ" localSheetId="1">#REF!</definedName>
    <definedName name="データ">#REF!</definedName>
    <definedName name="テーブル" localSheetId="1">#REF!</definedName>
    <definedName name="テーブル">#REF!</definedName>
    <definedName name="地域" localSheetId="1">#REF!</definedName>
    <definedName name="地域">#REF!</definedName>
    <definedName name="地域１" localSheetId="1">#REF!</definedName>
    <definedName name="地域１">#REF!</definedName>
    <definedName name="様式●＿辞退届" localSheetId="1">#REF!</definedName>
    <definedName name="様式●＿辞退届">#REF!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66" i="74" l="1"/>
  <c r="AI83" i="76" l="1"/>
  <c r="AI78" i="76"/>
  <c r="B85" i="76" l="1"/>
  <c r="N83" i="76"/>
  <c r="X81" i="76"/>
  <c r="AL72" i="76"/>
  <c r="H94" i="76" s="1"/>
  <c r="O94" i="76" s="1"/>
  <c r="AM71" i="76"/>
  <c r="AL67" i="76"/>
  <c r="AC66" i="76"/>
  <c r="M66" i="76"/>
  <c r="AD65" i="76"/>
  <c r="N65" i="76"/>
  <c r="M31" i="76"/>
  <c r="H81" i="76" s="1"/>
  <c r="N30" i="76"/>
  <c r="H92" i="76" l="1"/>
  <c r="O92" i="76" s="1"/>
  <c r="AK68" i="76"/>
  <c r="H93" i="76" s="1"/>
  <c r="O93" i="76" s="1"/>
  <c r="O95" i="76" s="1"/>
  <c r="H85" i="76" l="1"/>
  <c r="T92" i="76"/>
  <c r="Q81" i="76" s="1"/>
  <c r="T94" i="76"/>
  <c r="T93" i="76"/>
  <c r="Q85" i="76" s="1"/>
  <c r="AL72" i="74"/>
  <c r="W83" i="76" l="1"/>
  <c r="X81" i="74"/>
  <c r="AM71" i="74"/>
  <c r="N65" i="74" l="1"/>
  <c r="N30" i="74"/>
  <c r="AL67" i="74" l="1"/>
  <c r="N83" i="74"/>
  <c r="B85" i="74" l="1"/>
  <c r="M66" i="74"/>
  <c r="M31" i="74"/>
  <c r="H81" i="74" s="1"/>
  <c r="H92" i="74" l="1"/>
  <c r="O92" i="74" s="1"/>
  <c r="AK68" i="74"/>
  <c r="H94" i="74"/>
  <c r="O94" i="74" s="1"/>
  <c r="H93" i="74" l="1"/>
  <c r="O93" i="74" s="1"/>
  <c r="O95" i="74" s="1"/>
  <c r="T93" i="74" s="1"/>
  <c r="H85" i="74"/>
  <c r="AI78" i="74" s="1"/>
  <c r="T94" i="74" l="1"/>
  <c r="Q85" i="74" s="1"/>
  <c r="T92" i="74"/>
  <c r="Q81" i="74" s="1"/>
  <c r="W83" i="74" l="1"/>
  <c r="AI83" i="74" s="1"/>
</calcChain>
</file>

<file path=xl/sharedStrings.xml><?xml version="1.0" encoding="utf-8"?>
<sst xmlns="http://schemas.openxmlformats.org/spreadsheetml/2006/main" count="389" uniqueCount="116">
  <si>
    <t>□</t>
  </si>
  <si>
    <t>プロジェクト名</t>
    <rPh sb="6" eb="7">
      <t>メイ</t>
    </rPh>
    <phoneticPr fontId="1"/>
  </si>
  <si>
    <t>項目</t>
    <rPh sb="0" eb="2">
      <t>コウモク</t>
    </rPh>
    <phoneticPr fontId="1"/>
  </si>
  <si>
    <t>断熱工事（外皮）</t>
    <rPh sb="0" eb="4">
      <t>ダンネツコウジ</t>
    </rPh>
    <rPh sb="5" eb="7">
      <t>ガイヒ</t>
    </rPh>
    <phoneticPr fontId="1"/>
  </si>
  <si>
    <t>断熱工事（開口部）</t>
    <rPh sb="0" eb="4">
      <t>ダンネツコウジ</t>
    </rPh>
    <rPh sb="5" eb="8">
      <t>カイコウブ</t>
    </rPh>
    <phoneticPr fontId="1"/>
  </si>
  <si>
    <t>高効率設備機器（給湯）</t>
    <rPh sb="0" eb="3">
      <t>コウコウリツ</t>
    </rPh>
    <rPh sb="3" eb="7">
      <t>セツビキキ</t>
    </rPh>
    <rPh sb="8" eb="10">
      <t>キュウトウ</t>
    </rPh>
    <phoneticPr fontId="1"/>
  </si>
  <si>
    <t>高効率設備機器（暖冷房）</t>
    <rPh sb="0" eb="3">
      <t>コウコウリツ</t>
    </rPh>
    <rPh sb="3" eb="7">
      <t>セツビキキ</t>
    </rPh>
    <rPh sb="8" eb="11">
      <t>ダンレイボウ</t>
    </rPh>
    <phoneticPr fontId="1"/>
  </si>
  <si>
    <t>その他</t>
    <rPh sb="2" eb="3">
      <t>タ</t>
    </rPh>
    <phoneticPr fontId="1"/>
  </si>
  <si>
    <t>小計</t>
    <rPh sb="0" eb="2">
      <t>ショウケイ</t>
    </rPh>
    <phoneticPr fontId="1"/>
  </si>
  <si>
    <t>（</t>
    <phoneticPr fontId="1"/>
  </si>
  <si>
    <t>）</t>
    <phoneticPr fontId="1"/>
  </si>
  <si>
    <t>■</t>
  </si>
  <si>
    <t>BELS申請費</t>
    <phoneticPr fontId="1"/>
  </si>
  <si>
    <t>HEMS</t>
    <phoneticPr fontId="1"/>
  </si>
  <si>
    <t>申請者が根拠をもった標準住宅工事費から算定（算定根拠を別途添付すること）した掛かり増し費用の１／２</t>
    <rPh sb="0" eb="3">
      <t>シンセイシャ</t>
    </rPh>
    <rPh sb="4" eb="6">
      <t>コンキョ</t>
    </rPh>
    <rPh sb="10" eb="12">
      <t>ヒョウジュン</t>
    </rPh>
    <rPh sb="12" eb="14">
      <t>ジュウタク</t>
    </rPh>
    <rPh sb="14" eb="17">
      <t>コウジヒ</t>
    </rPh>
    <rPh sb="19" eb="21">
      <t>サンテイ</t>
    </rPh>
    <rPh sb="22" eb="24">
      <t>サンテイ</t>
    </rPh>
    <rPh sb="24" eb="26">
      <t>コンキョ</t>
    </rPh>
    <rPh sb="27" eb="29">
      <t>ベット</t>
    </rPh>
    <rPh sb="29" eb="31">
      <t>テンプ</t>
    </rPh>
    <rPh sb="38" eb="39">
      <t>カ</t>
    </rPh>
    <rPh sb="41" eb="42">
      <t>マ</t>
    </rPh>
    <rPh sb="43" eb="45">
      <t>ヒヨウ</t>
    </rPh>
    <phoneticPr fontId="1"/>
  </si>
  <si>
    <t>補助対象となる建設工事費全体の４．０％</t>
    <rPh sb="0" eb="4">
      <t>ホジョタイショウ</t>
    </rPh>
    <rPh sb="7" eb="9">
      <t>ケンセツ</t>
    </rPh>
    <rPh sb="9" eb="11">
      <t>コウジ</t>
    </rPh>
    <rPh sb="11" eb="12">
      <t>ヒ</t>
    </rPh>
    <rPh sb="12" eb="14">
      <t>ゼンタイ</t>
    </rPh>
    <phoneticPr fontId="1"/>
  </si>
  <si>
    <t>（別添２）</t>
    <rPh sb="1" eb="3">
      <t>ベッテン</t>
    </rPh>
    <phoneticPr fontId="1"/>
  </si>
  <si>
    <t>補助対象事業費の内訳</t>
    <rPh sb="0" eb="7">
      <t>ホジョタイショウジギョウヒ</t>
    </rPh>
    <rPh sb="8" eb="10">
      <t>ウチワケ</t>
    </rPh>
    <phoneticPr fontId="1"/>
  </si>
  <si>
    <t>根拠資料の項目名</t>
    <rPh sb="0" eb="4">
      <t>コンキョシリョウ</t>
    </rPh>
    <rPh sb="5" eb="7">
      <t>コウモク</t>
    </rPh>
    <rPh sb="7" eb="8">
      <t>メイ</t>
    </rPh>
    <phoneticPr fontId="1"/>
  </si>
  <si>
    <t>設計費金額（A)</t>
    <rPh sb="0" eb="3">
      <t>セッケイヒ</t>
    </rPh>
    <rPh sb="3" eb="5">
      <t>キンガク</t>
    </rPh>
    <phoneticPr fontId="1"/>
  </si>
  <si>
    <t>設　計　費</t>
    <rPh sb="0" eb="1">
      <t>セツ</t>
    </rPh>
    <rPh sb="2" eb="3">
      <t>ケイ</t>
    </rPh>
    <rPh sb="4" eb="5">
      <t>ヒ</t>
    </rPh>
    <phoneticPr fontId="1"/>
  </si>
  <si>
    <t>掛かり増し費用の算出</t>
    <rPh sb="0" eb="1">
      <t>カ</t>
    </rPh>
    <rPh sb="3" eb="4">
      <t>マ</t>
    </rPh>
    <rPh sb="5" eb="7">
      <t>ヒヨウ</t>
    </rPh>
    <rPh sb="8" eb="10">
      <t>サンシュツ</t>
    </rPh>
    <phoneticPr fontId="1"/>
  </si>
  <si>
    <t>対象住宅工事費金額（B)</t>
    <rPh sb="0" eb="2">
      <t>タイショウ</t>
    </rPh>
    <rPh sb="2" eb="4">
      <t>ジュウタク</t>
    </rPh>
    <rPh sb="4" eb="7">
      <t>コウジヒ</t>
    </rPh>
    <rPh sb="7" eb="9">
      <t>キンガク</t>
    </rPh>
    <phoneticPr fontId="1"/>
  </si>
  <si>
    <t>標準住宅工事費金額（C)</t>
    <rPh sb="0" eb="2">
      <t>ヒョウジュン</t>
    </rPh>
    <rPh sb="2" eb="4">
      <t>ジュウタク</t>
    </rPh>
    <rPh sb="4" eb="7">
      <t>コウジヒ</t>
    </rPh>
    <rPh sb="7" eb="9">
      <t>キンガク</t>
    </rPh>
    <phoneticPr fontId="1"/>
  </si>
  <si>
    <t>高効率設備機器（換気）</t>
    <rPh sb="8" eb="10">
      <t>カンキ</t>
    </rPh>
    <phoneticPr fontId="1"/>
  </si>
  <si>
    <t>高効率設備機器（照明）</t>
    <rPh sb="8" eb="10">
      <t>ショウメイ</t>
    </rPh>
    <phoneticPr fontId="1"/>
  </si>
  <si>
    <t>耐震性強化工事（躯体）</t>
    <rPh sb="0" eb="5">
      <t>タイシンセイキョウカ</t>
    </rPh>
    <rPh sb="5" eb="7">
      <t>コウジ</t>
    </rPh>
    <rPh sb="8" eb="10">
      <t>クタイ</t>
    </rPh>
    <phoneticPr fontId="1"/>
  </si>
  <si>
    <t>掛かり増し費用（D)</t>
    <rPh sb="0" eb="1">
      <t>カ</t>
    </rPh>
    <rPh sb="3" eb="4">
      <t>マ</t>
    </rPh>
    <rPh sb="5" eb="7">
      <t>ヒヨウ</t>
    </rPh>
    <phoneticPr fontId="1"/>
  </si>
  <si>
    <t>D=B-C</t>
    <phoneticPr fontId="1"/>
  </si>
  <si>
    <t>延べ面積[㎡]</t>
    <rPh sb="0" eb="1">
      <t>ノ</t>
    </rPh>
    <rPh sb="2" eb="4">
      <t>メンセキ</t>
    </rPh>
    <phoneticPr fontId="1"/>
  </si>
  <si>
    <t>&lt;設計費に関する補助額の算定&gt;</t>
    <rPh sb="1" eb="4">
      <t>セッケイヒ</t>
    </rPh>
    <rPh sb="5" eb="6">
      <t>カン</t>
    </rPh>
    <rPh sb="8" eb="11">
      <t>ホジョガク</t>
    </rPh>
    <rPh sb="12" eb="14">
      <t>サンテイ</t>
    </rPh>
    <phoneticPr fontId="1"/>
  </si>
  <si>
    <t>補助対象外工事</t>
    <rPh sb="0" eb="5">
      <t>ホジョタイショウガイ</t>
    </rPh>
    <rPh sb="5" eb="7">
      <t>コウジ</t>
    </rPh>
    <phoneticPr fontId="1"/>
  </si>
  <si>
    <t>補助対象となる建設工事費全体の算出</t>
    <rPh sb="0" eb="4">
      <t>ホジョタイショウ</t>
    </rPh>
    <rPh sb="7" eb="12">
      <t>ケンセツコウジヒ</t>
    </rPh>
    <rPh sb="12" eb="14">
      <t>ゼンタイ</t>
    </rPh>
    <rPh sb="15" eb="17">
      <t>サンシュツ</t>
    </rPh>
    <phoneticPr fontId="1"/>
  </si>
  <si>
    <t>工事契約額</t>
    <rPh sb="0" eb="5">
      <t>コウジケイヤクガク</t>
    </rPh>
    <phoneticPr fontId="1"/>
  </si>
  <si>
    <t>―</t>
    <phoneticPr fontId="1"/>
  </si>
  <si>
    <t>＝</t>
    <phoneticPr fontId="1"/>
  </si>
  <si>
    <r>
      <t>標準単価に基づいた標準住宅工事費から算定（標準単価15千円/m</t>
    </r>
    <r>
      <rPr>
        <vertAlign val="superscript"/>
        <sz val="11"/>
        <color theme="1"/>
        <rFont val="ＭＳ Ｐゴシック"/>
        <family val="3"/>
        <charset val="128"/>
        <scheme val="minor"/>
      </rPr>
      <t>2</t>
    </r>
    <r>
      <rPr>
        <sz val="11"/>
        <color theme="1"/>
        <rFont val="ＭＳ Ｐゴシック"/>
        <family val="3"/>
        <charset val="128"/>
        <scheme val="minor"/>
      </rPr>
      <t>×対象住宅の床面積）した掛かり増し費用の１／２</t>
    </r>
    <rPh sb="0" eb="2">
      <t>ヒョウジュン</t>
    </rPh>
    <rPh sb="2" eb="4">
      <t>タンカ</t>
    </rPh>
    <rPh sb="5" eb="6">
      <t>モト</t>
    </rPh>
    <rPh sb="9" eb="11">
      <t>ヒョウジュン</t>
    </rPh>
    <rPh sb="11" eb="13">
      <t>ジュウタク</t>
    </rPh>
    <rPh sb="13" eb="16">
      <t>コウジヒ</t>
    </rPh>
    <rPh sb="18" eb="20">
      <t>サンテイ</t>
    </rPh>
    <rPh sb="21" eb="23">
      <t>ヒョウジュン</t>
    </rPh>
    <rPh sb="23" eb="25">
      <t>タンカ</t>
    </rPh>
    <rPh sb="27" eb="29">
      <t>センエン</t>
    </rPh>
    <rPh sb="33" eb="37">
      <t>タイショウジュウタク</t>
    </rPh>
    <rPh sb="38" eb="41">
      <t>ユカメンセキ</t>
    </rPh>
    <rPh sb="44" eb="45">
      <t>カ</t>
    </rPh>
    <rPh sb="47" eb="48">
      <t>マ</t>
    </rPh>
    <rPh sb="49" eb="51">
      <t>ヒヨウ</t>
    </rPh>
    <phoneticPr fontId="1"/>
  </si>
  <si>
    <t>補助対象工事（E)</t>
    <rPh sb="0" eb="2">
      <t>ホジョ</t>
    </rPh>
    <rPh sb="2" eb="4">
      <t>タイショウ</t>
    </rPh>
    <rPh sb="4" eb="6">
      <t>コウジ</t>
    </rPh>
    <phoneticPr fontId="1"/>
  </si>
  <si>
    <t>＜入力上の注意＞</t>
    <rPh sb="1" eb="4">
      <t>ニュウリョクジョウ</t>
    </rPh>
    <rPh sb="5" eb="7">
      <t>チュウイ</t>
    </rPh>
    <phoneticPr fontId="1"/>
  </si>
  <si>
    <t xml:space="preserve">(注１) </t>
    <rPh sb="1" eb="2">
      <t>チュウ</t>
    </rPh>
    <phoneticPr fontId="1"/>
  </si>
  <si>
    <t>交付変更承認申請の場合は、前回申請額</t>
    <phoneticPr fontId="1"/>
  </si>
  <si>
    <t>等を上段に（　　）書で入力すること。</t>
    <phoneticPr fontId="1"/>
  </si>
  <si>
    <t>実績報告の場合は、直近の申請額等を上</t>
    <rPh sb="0" eb="2">
      <t>ジッセキ</t>
    </rPh>
    <rPh sb="2" eb="4">
      <t>ホウコク</t>
    </rPh>
    <rPh sb="9" eb="11">
      <t>チョッキン</t>
    </rPh>
    <phoneticPr fontId="1"/>
  </si>
  <si>
    <t>段に（　　）書で入力すること。</t>
    <phoneticPr fontId="1"/>
  </si>
  <si>
    <t xml:space="preserve">(注２) </t>
    <phoneticPr fontId="3"/>
  </si>
  <si>
    <t>入力する金額は、補助率を乗ずる前の</t>
    <phoneticPr fontId="1"/>
  </si>
  <si>
    <t>補助対象額とすること。</t>
    <phoneticPr fontId="1"/>
  </si>
  <si>
    <t xml:space="preserve">(注３) </t>
    <phoneticPr fontId="3"/>
  </si>
  <si>
    <t>消費税の額を除いた額で入力すること。</t>
    <phoneticPr fontId="1"/>
  </si>
  <si>
    <t>表中の金額は千円未満を切り捨てとし</t>
    <phoneticPr fontId="1"/>
  </si>
  <si>
    <t>て算定し、千円単位として入力すること。</t>
    <phoneticPr fontId="1"/>
  </si>
  <si>
    <t xml:space="preserve">(注６) </t>
    <phoneticPr fontId="1"/>
  </si>
  <si>
    <t xml:space="preserve">(注５) </t>
    <phoneticPr fontId="3"/>
  </si>
  <si>
    <t>１戸当たりの補助額は140万円を上限</t>
    <phoneticPr fontId="1"/>
  </si>
  <si>
    <t>度とすること。</t>
    <phoneticPr fontId="1"/>
  </si>
  <si>
    <t>証拠書類（契約書、見積書等（当該資</t>
    <phoneticPr fontId="1"/>
  </si>
  <si>
    <t>金額が確認できる費用を入力すること。</t>
    <phoneticPr fontId="1"/>
  </si>
  <si>
    <t>料による合理的な算出を含む））により、</t>
    <phoneticPr fontId="1"/>
  </si>
  <si>
    <t>証拠書類には、該当箇所にマーカーを</t>
    <rPh sb="0" eb="4">
      <t>ショウコショルイ</t>
    </rPh>
    <rPh sb="7" eb="11">
      <t>ガイトウカショ</t>
    </rPh>
    <phoneticPr fontId="1"/>
  </si>
  <si>
    <t>し、項目ごとに集計、付番するなど、計</t>
    <phoneticPr fontId="1"/>
  </si>
  <si>
    <t>上した額と整合させてください。</t>
    <phoneticPr fontId="1"/>
  </si>
  <si>
    <t>(注７)</t>
    <phoneticPr fontId="1"/>
  </si>
  <si>
    <t>補助対象となる建設工事費全体の算出</t>
    <phoneticPr fontId="1"/>
  </si>
  <si>
    <t>については、証拠書類（契約書、見積書）</t>
    <phoneticPr fontId="1"/>
  </si>
  <si>
    <t>で、補助対象と補助対象外工事の区分を</t>
    <phoneticPr fontId="1"/>
  </si>
  <si>
    <t>明確にし、集計した費用を入力すること。</t>
    <phoneticPr fontId="1"/>
  </si>
  <si>
    <t>補助対象事業費</t>
    <rPh sb="0" eb="7">
      <t>ホジョタイショウジギョウヒ</t>
    </rPh>
    <phoneticPr fontId="1"/>
  </si>
  <si>
    <t>設計費</t>
    <rPh sb="0" eb="3">
      <t>セッケイヒ</t>
    </rPh>
    <phoneticPr fontId="1"/>
  </si>
  <si>
    <t>（A)</t>
    <phoneticPr fontId="1"/>
  </si>
  <si>
    <t>建設工事費</t>
    <rPh sb="0" eb="5">
      <t>ケンセツコウジヒ</t>
    </rPh>
    <phoneticPr fontId="1"/>
  </si>
  <si>
    <t>(</t>
    <phoneticPr fontId="1"/>
  </si>
  <si>
    <t>)</t>
    <phoneticPr fontId="1"/>
  </si>
  <si>
    <t>補助率</t>
    <rPh sb="0" eb="3">
      <t>ホジョリツ</t>
    </rPh>
    <phoneticPr fontId="1"/>
  </si>
  <si>
    <t>（</t>
    <phoneticPr fontId="1"/>
  </si>
  <si>
    <t>）</t>
    <phoneticPr fontId="1"/>
  </si>
  <si>
    <t>補助額</t>
    <rPh sb="0" eb="3">
      <t>ホジョガク</t>
    </rPh>
    <phoneticPr fontId="1"/>
  </si>
  <si>
    <t>申請額又は実績報告額</t>
    <rPh sb="0" eb="3">
      <t>シンセイガク</t>
    </rPh>
    <rPh sb="3" eb="4">
      <t>マタ</t>
    </rPh>
    <rPh sb="5" eb="7">
      <t>ジッセキ</t>
    </rPh>
    <rPh sb="7" eb="9">
      <t>ホウコク</t>
    </rPh>
    <rPh sb="9" eb="10">
      <t>ガク</t>
    </rPh>
    <phoneticPr fontId="1"/>
  </si>
  <si>
    <t>&lt;補助対象事業費及び申請額&gt;</t>
    <rPh sb="1" eb="8">
      <t>ホジョタイショウジギョウヒ</t>
    </rPh>
    <rPh sb="8" eb="9">
      <t>オヨ</t>
    </rPh>
    <rPh sb="10" eb="13">
      <t>シンセイガク</t>
    </rPh>
    <phoneticPr fontId="1"/>
  </si>
  <si>
    <t>省エネ計算費用</t>
    <phoneticPr fontId="1"/>
  </si>
  <si>
    <t>見積書 P.10</t>
    <phoneticPr fontId="1"/>
  </si>
  <si>
    <t>見積書 P.５</t>
  </si>
  <si>
    <t>見積書 P.６</t>
  </si>
  <si>
    <t>見積書 P.７</t>
  </si>
  <si>
    <t>計算用</t>
    <rPh sb="0" eb="3">
      <t>ケイサンヨウ</t>
    </rPh>
    <phoneticPr fontId="1"/>
  </si>
  <si>
    <t>設計費</t>
    <rPh sb="0" eb="3">
      <t>セッケイヒ</t>
    </rPh>
    <phoneticPr fontId="1"/>
  </si>
  <si>
    <t>掛かり増し</t>
    <rPh sb="0" eb="1">
      <t>カ</t>
    </rPh>
    <rPh sb="3" eb="4">
      <t>マ</t>
    </rPh>
    <phoneticPr fontId="1"/>
  </si>
  <si>
    <t>A</t>
    <phoneticPr fontId="1"/>
  </si>
  <si>
    <t>D</t>
    <phoneticPr fontId="1"/>
  </si>
  <si>
    <t>建設工事全体</t>
    <rPh sb="0" eb="4">
      <t>ケンセツコウジ</t>
    </rPh>
    <rPh sb="4" eb="6">
      <t>ゼンタイ</t>
    </rPh>
    <phoneticPr fontId="1"/>
  </si>
  <si>
    <t>E</t>
    <phoneticPr fontId="1"/>
  </si>
  <si>
    <t>補助率</t>
    <rPh sb="0" eb="3">
      <t>ホジョリツ</t>
    </rPh>
    <phoneticPr fontId="1"/>
  </si>
  <si>
    <t>仮計算</t>
    <rPh sb="0" eb="1">
      <t>カリ</t>
    </rPh>
    <rPh sb="1" eb="3">
      <t>ケイサン</t>
    </rPh>
    <phoneticPr fontId="1"/>
  </si>
  <si>
    <t>（千円）</t>
    <rPh sb="1" eb="3">
      <t>センエン</t>
    </rPh>
    <phoneticPr fontId="1"/>
  </si>
  <si>
    <t>⇒補助対象経費（合計）</t>
    <rPh sb="1" eb="7">
      <t>ホジョタイショウケイヒ</t>
    </rPh>
    <rPh sb="8" eb="10">
      <t>ゴウケイ</t>
    </rPh>
    <phoneticPr fontId="1"/>
  </si>
  <si>
    <t>⇒補助金交付申請額（合計）</t>
    <rPh sb="1" eb="4">
      <t>ホジョキン</t>
    </rPh>
    <rPh sb="4" eb="9">
      <t>コウフシンセイガク</t>
    </rPh>
    <rPh sb="10" eb="12">
      <t>ゴウケイ</t>
    </rPh>
    <phoneticPr fontId="1"/>
  </si>
  <si>
    <t>へ</t>
    <phoneticPr fontId="1"/>
  </si>
  <si>
    <r>
      <rPr>
        <sz val="14"/>
        <color theme="1"/>
        <rFont val="HGPｺﾞｼｯｸE"/>
        <family val="3"/>
        <charset val="128"/>
      </rPr>
      <t xml:space="preserve">   </t>
    </r>
    <r>
      <rPr>
        <sz val="16"/>
        <color theme="1"/>
        <rFont val="HGPｺﾞｼｯｸE"/>
        <family val="3"/>
        <charset val="128"/>
      </rPr>
      <t>j</t>
    </r>
    <r>
      <rPr>
        <b/>
        <sz val="16"/>
        <color theme="4" tint="-0.499984740745262"/>
        <rFont val="HGPｺﾞｼｯｸE"/>
        <family val="3"/>
        <charset val="128"/>
      </rPr>
      <t>G</t>
    </r>
    <r>
      <rPr>
        <sz val="16"/>
        <color theme="1"/>
        <rFont val="HGPｺﾞｼｯｸE"/>
        <family val="3"/>
        <charset val="128"/>
      </rPr>
      <t>rants</t>
    </r>
    <r>
      <rPr>
        <sz val="14"/>
        <color theme="1"/>
        <rFont val="ＭＳ Ｐゴシック"/>
        <family val="3"/>
        <charset val="128"/>
        <scheme val="minor"/>
      </rPr>
      <t xml:space="preserve">の入力金額   </t>
    </r>
    <rPh sb="11" eb="13">
      <t>ニュウリョク</t>
    </rPh>
    <rPh sb="13" eb="15">
      <t>キンガク</t>
    </rPh>
    <phoneticPr fontId="1"/>
  </si>
  <si>
    <t>‹申請手続き›　（該当する申請手続きの□を■で選択してください。）</t>
    <rPh sb="1" eb="3">
      <t>シンセイ</t>
    </rPh>
    <rPh sb="3" eb="5">
      <t>テツヅ</t>
    </rPh>
    <rPh sb="9" eb="11">
      <t>ガイトウ</t>
    </rPh>
    <rPh sb="13" eb="15">
      <t>シンセイ</t>
    </rPh>
    <rPh sb="15" eb="17">
      <t>テツヅ</t>
    </rPh>
    <rPh sb="23" eb="25">
      <t>センタク</t>
    </rPh>
    <phoneticPr fontId="1"/>
  </si>
  <si>
    <t>&lt;建設工事費に関する補助額の算定&gt;　（該当する算定方法の□を■で選択してください。）</t>
    <rPh sb="1" eb="3">
      <t>ケンセツ</t>
    </rPh>
    <rPh sb="3" eb="6">
      <t>コウジヒ</t>
    </rPh>
    <rPh sb="7" eb="8">
      <t>カン</t>
    </rPh>
    <rPh sb="10" eb="13">
      <t>ホジョガク</t>
    </rPh>
    <rPh sb="14" eb="16">
      <t>サンテイ</t>
    </rPh>
    <rPh sb="19" eb="21">
      <t>ガイトウ</t>
    </rPh>
    <rPh sb="23" eb="25">
      <t>サンテイ</t>
    </rPh>
    <rPh sb="25" eb="27">
      <t>ホウホウ</t>
    </rPh>
    <rPh sb="32" eb="34">
      <t>センタク</t>
    </rPh>
    <phoneticPr fontId="1"/>
  </si>
  <si>
    <t>交付申請</t>
    <rPh sb="0" eb="2">
      <t>コウフ</t>
    </rPh>
    <rPh sb="2" eb="4">
      <t>シンセイ</t>
    </rPh>
    <phoneticPr fontId="1"/>
  </si>
  <si>
    <t>交付変更承認申請、又は完了実績報告</t>
    <rPh sb="0" eb="2">
      <t>コウフ</t>
    </rPh>
    <rPh sb="2" eb="4">
      <t>ヘンコウ</t>
    </rPh>
    <rPh sb="4" eb="6">
      <t>ショウニン</t>
    </rPh>
    <rPh sb="6" eb="8">
      <t>シンセイ</t>
    </rPh>
    <rPh sb="9" eb="10">
      <t>マタ</t>
    </rPh>
    <rPh sb="11" eb="13">
      <t>カンリョウ</t>
    </rPh>
    <rPh sb="13" eb="17">
      <t>ジッセキホウコク</t>
    </rPh>
    <phoneticPr fontId="1"/>
  </si>
  <si>
    <t>（仮称）LCCM住宅プロジェクト・●●●●邸</t>
    <phoneticPr fontId="1"/>
  </si>
  <si>
    <t>蓄電池</t>
    <rPh sb="0" eb="3">
      <t>チクデンチ</t>
    </rPh>
    <phoneticPr fontId="1"/>
  </si>
  <si>
    <t>見積書 P.４</t>
  </si>
  <si>
    <t>見積書 P.８</t>
  </si>
  <si>
    <t>見積書 P.９</t>
  </si>
  <si>
    <t xml:space="preserve">(注４) </t>
    <phoneticPr fontId="3"/>
  </si>
  <si>
    <r>
      <t>表中の金額は</t>
    </r>
    <r>
      <rPr>
        <u/>
        <sz val="10"/>
        <color theme="1"/>
        <rFont val="ＭＳ Ｐゴシック"/>
        <family val="3"/>
        <charset val="128"/>
        <scheme val="minor"/>
      </rPr>
      <t>千円未満を切り捨て</t>
    </r>
    <r>
      <rPr>
        <sz val="10"/>
        <color theme="1"/>
        <rFont val="ＭＳ Ｐゴシック"/>
        <family val="3"/>
        <charset val="128"/>
        <scheme val="minor"/>
      </rPr>
      <t>とし</t>
    </r>
    <phoneticPr fontId="1"/>
  </si>
  <si>
    <t>修正履歴</t>
    <rPh sb="0" eb="2">
      <t>シュウセイ</t>
    </rPh>
    <rPh sb="2" eb="4">
      <t>リレキ</t>
    </rPh>
    <phoneticPr fontId="1"/>
  </si>
  <si>
    <t>令和4年</t>
    <rPh sb="0" eb="2">
      <t>レイワ</t>
    </rPh>
    <rPh sb="3" eb="4">
      <t>ネン</t>
    </rPh>
    <phoneticPr fontId="1"/>
  </si>
  <si>
    <t>F11セルに入力規則（半角数字）、単位表記（㎡）を追加</t>
    <rPh sb="6" eb="8">
      <t>ニュウリョク</t>
    </rPh>
    <rPh sb="8" eb="10">
      <t>キソク</t>
    </rPh>
    <rPh sb="11" eb="13">
      <t>ハンカク</t>
    </rPh>
    <rPh sb="13" eb="15">
      <t>スウジ</t>
    </rPh>
    <rPh sb="17" eb="19">
      <t>タンイ</t>
    </rPh>
    <rPh sb="19" eb="21">
      <t>ヒョウキ</t>
    </rPh>
    <rPh sb="25" eb="27">
      <t>ツイカ</t>
    </rPh>
    <phoneticPr fontId="1"/>
  </si>
  <si>
    <t>修正日</t>
    <rPh sb="0" eb="3">
      <t>シュウセイビ</t>
    </rPh>
    <phoneticPr fontId="1"/>
  </si>
  <si>
    <t>内容</t>
    <rPh sb="0" eb="2">
      <t>ナイヨウ</t>
    </rPh>
    <phoneticPr fontId="1"/>
  </si>
  <si>
    <t>AC53：AR64にシートの保護を追加</t>
    <rPh sb="14" eb="16">
      <t>ホゴ</t>
    </rPh>
    <rPh sb="17" eb="19">
      <t>ツイカ</t>
    </rPh>
    <phoneticPr fontId="1"/>
  </si>
  <si>
    <t>令和4年</t>
    <rPh sb="0" eb="2">
      <t>レイワ</t>
    </rPh>
    <rPh sb="3" eb="4">
      <t>ネン</t>
    </rPh>
    <phoneticPr fontId="1"/>
  </si>
  <si>
    <t>記入例の注意事項を追加</t>
    <rPh sb="0" eb="3">
      <t>キニュウレイ</t>
    </rPh>
    <rPh sb="4" eb="8">
      <t>チュウイジコウ</t>
    </rPh>
    <rPh sb="9" eb="11">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</si>
</sst>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 "/>
    <numFmt numFmtId="178" formatCode="0.00&quot;㎡&quot;"/>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scheme val="minor"/>
    </font>
    <font>
      <b/>
      <sz val="11"/>
      <color rgb="FFFF0000"/>
      <name val="ＭＳ Ｐゴシック"/>
      <family val="3"/>
      <charset val="128"/>
      <scheme val="minor"/>
    </font>
    <font>
      <b/>
      <sz val="24"/>
      <color theme="1"/>
      <name val="ＭＳ Ｐゴシック"/>
      <family val="3"/>
      <charset val="128"/>
      <scheme val="minor"/>
    </font>
    <font>
      <sz val="12"/>
      <color theme="1"/>
      <name val="ＭＳ Ｐゴシック"/>
      <family val="3"/>
      <charset val="128"/>
      <scheme val="minor"/>
    </font>
    <font>
      <vertAlign val="superscrip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14"/>
      <color theme="1"/>
      <name val="HGPｺﾞｼｯｸE"/>
      <family val="3"/>
      <charset val="128"/>
    </font>
    <font>
      <sz val="11"/>
      <color theme="0"/>
      <name val="ＭＳ Ｐゴシック"/>
      <family val="3"/>
      <charset val="128"/>
      <scheme val="minor"/>
    </font>
    <font>
      <sz val="16"/>
      <color theme="1"/>
      <name val="HGPｺﾞｼｯｸE"/>
      <family val="3"/>
      <charset val="128"/>
    </font>
    <font>
      <b/>
      <sz val="16"/>
      <color theme="4" tint="-0.499984740745262"/>
      <name val="HGPｺﾞｼｯｸE"/>
      <family val="3"/>
      <charset val="128"/>
    </font>
    <font>
      <sz val="11"/>
      <color rgb="FFFF0000"/>
      <name val="ＭＳ Ｐゴシック"/>
      <family val="3"/>
      <charset val="128"/>
      <scheme val="minor"/>
    </font>
    <font>
      <u/>
      <sz val="1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2" tint="-9.9978637043366805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Down="1">
      <left style="thin">
        <color indexed="64"/>
      </left>
      <right/>
      <top/>
      <bottom style="medium">
        <color indexed="64"/>
      </bottom>
      <diagonal style="thin">
        <color indexed="64"/>
      </diagonal>
    </border>
    <border diagonalDown="1">
      <left style="thin">
        <color indexed="64"/>
      </left>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right style="medium">
        <color indexed="64"/>
      </right>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alignment vertical="center"/>
    </xf>
    <xf numFmtId="0" fontId="2" fillId="0" borderId="0"/>
    <xf numFmtId="38" fontId="2"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4" fillId="0" borderId="0"/>
    <xf numFmtId="0" fontId="4" fillId="0" borderId="0">
      <alignment vertical="center"/>
    </xf>
    <xf numFmtId="38" fontId="4" fillId="0" borderId="0" applyFont="0" applyFill="0" applyBorder="0" applyAlignment="0" applyProtection="0">
      <alignment vertical="center"/>
    </xf>
    <xf numFmtId="0" fontId="5" fillId="0" borderId="0"/>
    <xf numFmtId="0" fontId="2" fillId="0" borderId="0">
      <alignment vertical="center"/>
    </xf>
    <xf numFmtId="38" fontId="6" fillId="0" borderId="0" applyFont="0" applyFill="0" applyBorder="0" applyAlignment="0" applyProtection="0">
      <alignment vertical="center"/>
    </xf>
  </cellStyleXfs>
  <cellXfs count="504">
    <xf numFmtId="0" fontId="0" fillId="0" borderId="0" xfId="0">
      <alignment vertical="center"/>
    </xf>
    <xf numFmtId="0" fontId="8" fillId="0" borderId="0" xfId="0" applyFont="1">
      <alignment vertical="center"/>
    </xf>
    <xf numFmtId="0" fontId="4" fillId="0" borderId="0" xfId="0" applyFont="1">
      <alignment vertical="center"/>
    </xf>
    <xf numFmtId="0" fontId="4" fillId="0" borderId="0" xfId="5" applyFont="1" applyFill="1" applyBorder="1" applyAlignment="1">
      <alignment horizontal="left" vertical="center"/>
    </xf>
    <xf numFmtId="0" fontId="4" fillId="0" borderId="7" xfId="0" applyFont="1" applyBorder="1">
      <alignment vertical="center"/>
    </xf>
    <xf numFmtId="0" fontId="4" fillId="0" borderId="0" xfId="5" applyFont="1" applyFill="1" applyBorder="1" applyAlignment="1">
      <alignment horizontal="center" vertical="center"/>
    </xf>
    <xf numFmtId="0" fontId="4" fillId="0" borderId="0" xfId="5" applyFont="1" applyFill="1" applyAlignment="1">
      <alignment horizontal="left" vertical="center"/>
    </xf>
    <xf numFmtId="0" fontId="11" fillId="0" borderId="0" xfId="5" applyFont="1" applyFill="1" applyAlignment="1">
      <alignment vertical="center"/>
    </xf>
    <xf numFmtId="0" fontId="4" fillId="0" borderId="16" xfId="0" applyFont="1" applyBorder="1">
      <alignment vertical="center"/>
    </xf>
    <xf numFmtId="0" fontId="4" fillId="4" borderId="5" xfId="0" applyFont="1" applyFill="1" applyBorder="1" applyAlignment="1">
      <alignment vertical="center"/>
    </xf>
    <xf numFmtId="0" fontId="4" fillId="4" borderId="7" xfId="0" applyFont="1" applyFill="1" applyBorder="1" applyAlignment="1">
      <alignment horizontal="right" vertical="center"/>
    </xf>
    <xf numFmtId="0" fontId="4" fillId="4" borderId="20" xfId="0" applyFont="1" applyFill="1" applyBorder="1" applyAlignment="1">
      <alignment vertical="center"/>
    </xf>
    <xf numFmtId="0" fontId="4" fillId="4" borderId="21" xfId="0" applyFont="1" applyFill="1" applyBorder="1" applyAlignment="1">
      <alignment horizontal="right" vertical="center"/>
    </xf>
    <xf numFmtId="0" fontId="13" fillId="0" borderId="0" xfId="0" applyFont="1">
      <alignment vertical="center"/>
    </xf>
    <xf numFmtId="0" fontId="15" fillId="0" borderId="0" xfId="0" applyFont="1">
      <alignment vertical="center"/>
    </xf>
    <xf numFmtId="0" fontId="12" fillId="0" borderId="5" xfId="5" applyFont="1" applyFill="1" applyBorder="1" applyAlignment="1">
      <alignment vertical="center"/>
    </xf>
    <xf numFmtId="0" fontId="13" fillId="0" borderId="6" xfId="0" applyFont="1" applyBorder="1">
      <alignment vertical="center"/>
    </xf>
    <xf numFmtId="0" fontId="4" fillId="0" borderId="6" xfId="0" applyFont="1" applyBorder="1">
      <alignment vertical="center"/>
    </xf>
    <xf numFmtId="0" fontId="13" fillId="0" borderId="11" xfId="0" applyFont="1" applyBorder="1">
      <alignment vertical="center"/>
    </xf>
    <xf numFmtId="0" fontId="13" fillId="0" borderId="0" xfId="0" applyFont="1" applyBorder="1">
      <alignment vertical="center"/>
    </xf>
    <xf numFmtId="0" fontId="4" fillId="0" borderId="0" xfId="0" applyFont="1" applyBorder="1">
      <alignment vertical="center"/>
    </xf>
    <xf numFmtId="0" fontId="12" fillId="2" borderId="0" xfId="5" applyFont="1" applyFill="1" applyBorder="1" applyAlignment="1">
      <alignment vertical="center"/>
    </xf>
    <xf numFmtId="0" fontId="12" fillId="2" borderId="11" xfId="5" applyFont="1" applyFill="1" applyBorder="1" applyAlignment="1">
      <alignment vertical="center"/>
    </xf>
    <xf numFmtId="0" fontId="13" fillId="2" borderId="11" xfId="5" applyFont="1" applyFill="1" applyBorder="1" applyAlignment="1">
      <alignment vertical="center"/>
    </xf>
    <xf numFmtId="0" fontId="14" fillId="2" borderId="11" xfId="5" applyFont="1" applyFill="1" applyBorder="1" applyAlignment="1">
      <alignment vertical="center"/>
    </xf>
    <xf numFmtId="0" fontId="4" fillId="0" borderId="11"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Alignment="1">
      <alignment horizontal="right" vertical="center"/>
    </xf>
    <xf numFmtId="0" fontId="4" fillId="0" borderId="5" xfId="0" applyFont="1" applyBorder="1">
      <alignment vertical="center"/>
    </xf>
    <xf numFmtId="38" fontId="4" fillId="0" borderId="11" xfId="10" applyFont="1" applyBorder="1" applyAlignment="1">
      <alignment horizontal="center" vertical="center"/>
    </xf>
    <xf numFmtId="38" fontId="4" fillId="0" borderId="16" xfId="10" applyFont="1" applyBorder="1">
      <alignment vertical="center"/>
    </xf>
    <xf numFmtId="38" fontId="4" fillId="4" borderId="5" xfId="10" applyFont="1" applyFill="1" applyBorder="1" applyAlignment="1">
      <alignment horizontal="center" vertical="center"/>
    </xf>
    <xf numFmtId="38" fontId="4" fillId="4" borderId="7" xfId="10" applyFont="1" applyFill="1" applyBorder="1">
      <alignment vertical="center"/>
    </xf>
    <xf numFmtId="38" fontId="4" fillId="4" borderId="11" xfId="10" applyFont="1" applyFill="1" applyBorder="1" applyAlignment="1">
      <alignment horizontal="center" vertical="center"/>
    </xf>
    <xf numFmtId="38" fontId="4" fillId="4" borderId="16" xfId="10" applyFont="1" applyFill="1" applyBorder="1">
      <alignment vertical="center"/>
    </xf>
    <xf numFmtId="0" fontId="4" fillId="4" borderId="11" xfId="0" applyFont="1" applyFill="1" applyBorder="1" applyAlignment="1">
      <alignment vertical="center"/>
    </xf>
    <xf numFmtId="0" fontId="4" fillId="4" borderId="37" xfId="0" applyFont="1" applyFill="1" applyBorder="1" applyAlignment="1">
      <alignment vertical="center"/>
    </xf>
    <xf numFmtId="0" fontId="8" fillId="0" borderId="0" xfId="0" applyFont="1" applyAlignment="1">
      <alignment horizontal="center" vertical="center"/>
    </xf>
    <xf numFmtId="38" fontId="4" fillId="0" borderId="5" xfId="10" applyFont="1" applyBorder="1" applyAlignment="1" applyProtection="1">
      <alignment horizontal="center" vertical="center"/>
    </xf>
    <xf numFmtId="38" fontId="4" fillId="0" borderId="7" xfId="10" applyFont="1" applyBorder="1" applyProtection="1">
      <alignment vertical="center"/>
    </xf>
    <xf numFmtId="0" fontId="18" fillId="0" borderId="0" xfId="0" applyFont="1" applyBorder="1">
      <alignment vertical="center"/>
    </xf>
    <xf numFmtId="0" fontId="4" fillId="0" borderId="0" xfId="5" applyFont="1" applyFill="1" applyBorder="1" applyAlignment="1" applyProtection="1">
      <alignment horizontal="right" vertical="center"/>
      <protection locked="0"/>
    </xf>
    <xf numFmtId="0" fontId="18" fillId="0" borderId="0" xfId="0" applyFont="1">
      <alignment vertical="center"/>
    </xf>
    <xf numFmtId="0" fontId="16" fillId="0" borderId="0" xfId="0" applyFont="1" applyFill="1" applyAlignment="1">
      <alignment vertical="center"/>
    </xf>
    <xf numFmtId="0" fontId="16"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177" fontId="18" fillId="0" borderId="0" xfId="0" applyNumberFormat="1" applyFont="1" applyBorder="1">
      <alignment vertical="center"/>
    </xf>
    <xf numFmtId="177" fontId="18" fillId="0" borderId="0" xfId="0" applyNumberFormat="1" applyFont="1">
      <alignment vertical="center"/>
    </xf>
    <xf numFmtId="177" fontId="4" fillId="0" borderId="0" xfId="0" applyNumberFormat="1" applyFont="1">
      <alignment vertical="center"/>
    </xf>
    <xf numFmtId="177" fontId="4" fillId="0" borderId="0" xfId="0" applyNumberFormat="1" applyFont="1" applyFill="1">
      <alignment vertical="center"/>
    </xf>
    <xf numFmtId="0" fontId="12" fillId="0" borderId="0" xfId="0" applyFont="1" applyBorder="1">
      <alignment vertical="center"/>
    </xf>
    <xf numFmtId="0" fontId="4" fillId="0" borderId="0" xfId="0" applyFont="1" applyAlignment="1">
      <alignment vertical="center"/>
    </xf>
    <xf numFmtId="0" fontId="4" fillId="0" borderId="0" xfId="0" applyFont="1" applyAlignment="1" applyProtection="1">
      <alignment vertical="center"/>
    </xf>
    <xf numFmtId="0" fontId="4" fillId="0" borderId="0" xfId="0" applyFont="1" applyProtection="1">
      <alignment vertical="center"/>
    </xf>
    <xf numFmtId="0" fontId="8" fillId="0" borderId="0" xfId="0" applyFont="1" applyAlignment="1" applyProtection="1">
      <alignment horizontal="center" vertical="center"/>
    </xf>
    <xf numFmtId="0" fontId="21" fillId="0" borderId="0" xfId="5" applyFont="1" applyFill="1" applyBorder="1" applyAlignment="1" applyProtection="1">
      <alignment horizontal="right" vertical="center"/>
    </xf>
    <xf numFmtId="0" fontId="4" fillId="0" borderId="0" xfId="5" applyFont="1" applyFill="1" applyBorder="1" applyAlignment="1" applyProtection="1">
      <alignment horizontal="left" vertical="center"/>
    </xf>
    <xf numFmtId="0" fontId="4" fillId="0" borderId="0" xfId="5" applyFont="1" applyFill="1" applyBorder="1" applyAlignment="1" applyProtection="1">
      <alignment horizontal="right" vertical="center"/>
    </xf>
    <xf numFmtId="0" fontId="8" fillId="0" borderId="0" xfId="0" applyFont="1" applyProtection="1">
      <alignment vertical="center"/>
    </xf>
    <xf numFmtId="0" fontId="15" fillId="0" borderId="0" xfId="0" applyFont="1" applyProtection="1">
      <alignment vertical="center"/>
    </xf>
    <xf numFmtId="0" fontId="13" fillId="0" borderId="0" xfId="0" applyFont="1" applyProtection="1">
      <alignment vertical="center"/>
    </xf>
    <xf numFmtId="0" fontId="12" fillId="0" borderId="5" xfId="5" applyFont="1" applyFill="1" applyBorder="1" applyAlignment="1" applyProtection="1">
      <alignment vertical="center"/>
    </xf>
    <xf numFmtId="0" fontId="13" fillId="0" borderId="6" xfId="0" applyFont="1" applyBorder="1" applyProtection="1">
      <alignment vertical="center"/>
    </xf>
    <xf numFmtId="0" fontId="4" fillId="0" borderId="6" xfId="0" applyFont="1" applyBorder="1" applyProtection="1">
      <alignment vertical="center"/>
    </xf>
    <xf numFmtId="0" fontId="4" fillId="0" borderId="7" xfId="0" applyFont="1" applyBorder="1" applyProtection="1">
      <alignment vertical="center"/>
    </xf>
    <xf numFmtId="0" fontId="13" fillId="0" borderId="11" xfId="0" applyFont="1" applyBorder="1" applyProtection="1">
      <alignment vertical="center"/>
    </xf>
    <xf numFmtId="0" fontId="13" fillId="0" borderId="0" xfId="0" applyFont="1" applyBorder="1" applyProtection="1">
      <alignment vertical="center"/>
    </xf>
    <xf numFmtId="0" fontId="4" fillId="0" borderId="0" xfId="0" applyFont="1" applyBorder="1" applyProtection="1">
      <alignment vertical="center"/>
    </xf>
    <xf numFmtId="0" fontId="4" fillId="0" borderId="16" xfId="0" applyFont="1" applyBorder="1" applyProtection="1">
      <alignment vertical="center"/>
    </xf>
    <xf numFmtId="0" fontId="12" fillId="2" borderId="0" xfId="5" applyFont="1" applyFill="1" applyBorder="1" applyAlignment="1" applyProtection="1">
      <alignment vertical="center"/>
    </xf>
    <xf numFmtId="0" fontId="12" fillId="2" borderId="11" xfId="5" applyFont="1" applyFill="1" applyBorder="1" applyAlignment="1" applyProtection="1">
      <alignment vertical="center"/>
    </xf>
    <xf numFmtId="0" fontId="4" fillId="0" borderId="0" xfId="0" applyFont="1" applyAlignment="1" applyProtection="1">
      <alignment horizontal="righ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15" xfId="0" applyFont="1" applyBorder="1" applyAlignment="1" applyProtection="1">
      <alignment vertical="center"/>
    </xf>
    <xf numFmtId="0" fontId="13" fillId="2" borderId="11" xfId="5" applyFont="1" applyFill="1" applyBorder="1" applyAlignment="1" applyProtection="1">
      <alignment vertical="center"/>
    </xf>
    <xf numFmtId="0" fontId="12" fillId="0" borderId="0" xfId="0" applyFont="1" applyBorder="1" applyProtection="1">
      <alignment vertical="center"/>
    </xf>
    <xf numFmtId="0" fontId="14" fillId="2" borderId="11" xfId="5" applyFont="1" applyFill="1" applyBorder="1" applyAlignment="1" applyProtection="1">
      <alignment vertical="center"/>
    </xf>
    <xf numFmtId="38" fontId="4" fillId="0" borderId="11" xfId="10" applyFont="1" applyBorder="1" applyAlignment="1" applyProtection="1">
      <alignment horizontal="center" vertical="center"/>
    </xf>
    <xf numFmtId="38" fontId="4" fillId="0" borderId="16" xfId="10" applyFont="1" applyBorder="1" applyProtection="1">
      <alignment vertical="center"/>
    </xf>
    <xf numFmtId="0" fontId="4" fillId="0" borderId="11" xfId="0" applyFont="1" applyBorder="1" applyProtection="1">
      <alignment vertical="center"/>
    </xf>
    <xf numFmtId="0" fontId="4" fillId="0" borderId="8"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0" fontId="4" fillId="0" borderId="0" xfId="5" applyFont="1" applyFill="1" applyBorder="1" applyAlignment="1" applyProtection="1">
      <alignment horizontal="center" vertical="center"/>
    </xf>
    <xf numFmtId="0" fontId="4" fillId="0" borderId="0" xfId="5" applyFont="1" applyFill="1" applyAlignment="1" applyProtection="1">
      <alignment horizontal="left" vertical="center"/>
    </xf>
    <xf numFmtId="38" fontId="4" fillId="4" borderId="5" xfId="10" applyFont="1" applyFill="1" applyBorder="1" applyAlignment="1" applyProtection="1">
      <alignment horizontal="center" vertical="center"/>
    </xf>
    <xf numFmtId="38" fontId="4" fillId="4" borderId="7" xfId="10" applyFont="1" applyFill="1" applyBorder="1" applyProtection="1">
      <alignment vertical="center"/>
    </xf>
    <xf numFmtId="38" fontId="4" fillId="4" borderId="11" xfId="10" applyFont="1" applyFill="1" applyBorder="1" applyAlignment="1" applyProtection="1">
      <alignment horizontal="center" vertical="center"/>
    </xf>
    <xf numFmtId="38" fontId="4" fillId="4" borderId="16" xfId="10" applyFont="1" applyFill="1" applyBorder="1" applyProtection="1">
      <alignment vertical="center"/>
    </xf>
    <xf numFmtId="0" fontId="4" fillId="4" borderId="11" xfId="0" applyFont="1" applyFill="1" applyBorder="1" applyAlignment="1" applyProtection="1">
      <alignment vertical="center"/>
    </xf>
    <xf numFmtId="0" fontId="4" fillId="4" borderId="37" xfId="0" applyFont="1" applyFill="1" applyBorder="1" applyAlignment="1" applyProtection="1">
      <alignment vertical="center"/>
    </xf>
    <xf numFmtId="0" fontId="4" fillId="4" borderId="5" xfId="0" applyFont="1" applyFill="1" applyBorder="1" applyAlignment="1" applyProtection="1">
      <alignment vertical="center"/>
    </xf>
    <xf numFmtId="0" fontId="4" fillId="4" borderId="7" xfId="0" applyFont="1" applyFill="1" applyBorder="1" applyAlignment="1" applyProtection="1">
      <alignment horizontal="right" vertical="center"/>
    </xf>
    <xf numFmtId="0" fontId="4" fillId="4" borderId="20" xfId="0" applyFont="1" applyFill="1" applyBorder="1" applyAlignment="1" applyProtection="1">
      <alignment vertical="center"/>
    </xf>
    <xf numFmtId="0" fontId="4" fillId="4" borderId="21" xfId="0" applyFont="1" applyFill="1" applyBorder="1" applyAlignment="1" applyProtection="1">
      <alignment horizontal="right" vertical="center"/>
    </xf>
    <xf numFmtId="0" fontId="11" fillId="0" borderId="0" xfId="5" applyFont="1" applyFill="1" applyAlignment="1" applyProtection="1">
      <alignment vertical="center"/>
    </xf>
    <xf numFmtId="0" fontId="4" fillId="0" borderId="0" xfId="0" applyFont="1" applyFill="1" applyProtection="1">
      <alignment vertical="center"/>
    </xf>
    <xf numFmtId="0" fontId="16" fillId="0" borderId="0" xfId="0" applyFont="1" applyFill="1" applyAlignment="1" applyProtection="1">
      <alignment vertical="center"/>
    </xf>
    <xf numFmtId="0" fontId="16" fillId="0" borderId="0" xfId="0" applyFont="1" applyFill="1" applyProtection="1">
      <alignment vertical="center"/>
    </xf>
    <xf numFmtId="0" fontId="4" fillId="0" borderId="0" xfId="0" applyFont="1" applyFill="1" applyAlignment="1" applyProtection="1">
      <alignment vertical="center"/>
    </xf>
    <xf numFmtId="0" fontId="4" fillId="0" borderId="5" xfId="0" applyFont="1" applyBorder="1" applyProtection="1">
      <alignment vertical="center"/>
    </xf>
    <xf numFmtId="0" fontId="18" fillId="0" borderId="0" xfId="0" applyFont="1" applyProtection="1">
      <alignment vertical="center"/>
    </xf>
    <xf numFmtId="0" fontId="18" fillId="0" borderId="0" xfId="0" applyFont="1" applyBorder="1" applyProtection="1">
      <alignment vertical="center"/>
    </xf>
    <xf numFmtId="177" fontId="18" fillId="0" borderId="0" xfId="0" applyNumberFormat="1" applyFont="1" applyBorder="1" applyProtection="1">
      <alignment vertical="center"/>
    </xf>
    <xf numFmtId="177" fontId="18" fillId="0" borderId="0" xfId="0" applyNumberFormat="1" applyFont="1" applyProtection="1">
      <alignment vertical="center"/>
    </xf>
    <xf numFmtId="177" fontId="4" fillId="0" borderId="0" xfId="0" applyNumberFormat="1" applyFont="1" applyFill="1" applyProtection="1">
      <alignment vertical="center"/>
    </xf>
    <xf numFmtId="177" fontId="4" fillId="0" borderId="0" xfId="0" applyNumberFormat="1" applyFont="1" applyProtection="1">
      <alignment vertical="center"/>
    </xf>
    <xf numFmtId="0" fontId="0" fillId="2" borderId="0" xfId="0" applyFill="1">
      <alignment vertical="center"/>
    </xf>
    <xf numFmtId="0" fontId="0" fillId="2" borderId="1" xfId="0" applyFill="1" applyBorder="1">
      <alignment vertical="center"/>
    </xf>
    <xf numFmtId="0" fontId="0" fillId="2" borderId="2" xfId="0" applyFill="1" applyBorder="1">
      <alignment vertical="center"/>
    </xf>
    <xf numFmtId="56" fontId="0" fillId="2" borderId="4" xfId="0" applyNumberFormat="1" applyFill="1" applyBorder="1">
      <alignment vertical="center"/>
    </xf>
    <xf numFmtId="0" fontId="0" fillId="2" borderId="46" xfId="0" applyFill="1" applyBorder="1">
      <alignment vertical="center"/>
    </xf>
    <xf numFmtId="0" fontId="0" fillId="2" borderId="47" xfId="0" applyFill="1" applyBorder="1">
      <alignment vertical="center"/>
    </xf>
    <xf numFmtId="0" fontId="0" fillId="2" borderId="11" xfId="0" applyFill="1" applyBorder="1">
      <alignment vertical="center"/>
    </xf>
    <xf numFmtId="0" fontId="0" fillId="2" borderId="16" xfId="0" applyFill="1" applyBorder="1">
      <alignment vertical="center"/>
    </xf>
    <xf numFmtId="0" fontId="0" fillId="2" borderId="8" xfId="0" applyFill="1" applyBorder="1">
      <alignment vertical="center"/>
    </xf>
    <xf numFmtId="0" fontId="0" fillId="2" borderId="10" xfId="0" applyFill="1" applyBorder="1">
      <alignment vertical="center"/>
    </xf>
    <xf numFmtId="0" fontId="0" fillId="6" borderId="1" xfId="0" applyFill="1" applyBorder="1">
      <alignment vertical="center"/>
    </xf>
    <xf numFmtId="0" fontId="0" fillId="6" borderId="1" xfId="0"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right"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4" fillId="0" borderId="5"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178" fontId="4" fillId="0" borderId="5" xfId="0" applyNumberFormat="1" applyFont="1" applyFill="1" applyBorder="1" applyAlignment="1" applyProtection="1">
      <alignment horizontal="left" vertical="center"/>
      <protection locked="0"/>
    </xf>
    <xf numFmtId="178" fontId="4" fillId="0" borderId="6" xfId="0" applyNumberFormat="1" applyFont="1" applyFill="1" applyBorder="1" applyAlignment="1" applyProtection="1">
      <alignment horizontal="left" vertical="center"/>
      <protection locked="0"/>
    </xf>
    <xf numFmtId="178" fontId="4" fillId="0" borderId="7" xfId="0" applyNumberFormat="1" applyFont="1" applyFill="1" applyBorder="1" applyAlignment="1" applyProtection="1">
      <alignment horizontal="left" vertical="center"/>
      <protection locked="0"/>
    </xf>
    <xf numFmtId="178" fontId="4" fillId="0" borderId="8" xfId="0" applyNumberFormat="1" applyFont="1" applyFill="1" applyBorder="1" applyAlignment="1" applyProtection="1">
      <alignment horizontal="left" vertical="center"/>
      <protection locked="0"/>
    </xf>
    <xf numFmtId="178" fontId="4" fillId="0" borderId="9" xfId="0" applyNumberFormat="1" applyFont="1" applyFill="1" applyBorder="1" applyAlignment="1" applyProtection="1">
      <alignment horizontal="left" vertical="center"/>
      <protection locked="0"/>
    </xf>
    <xf numFmtId="178" fontId="4" fillId="0" borderId="10" xfId="0" applyNumberFormat="1" applyFont="1" applyFill="1" applyBorder="1" applyAlignment="1" applyProtection="1">
      <alignment horizontal="left" vertical="center"/>
      <protection locked="0"/>
    </xf>
    <xf numFmtId="38" fontId="4" fillId="4" borderId="18" xfId="10" applyFont="1" applyFill="1" applyBorder="1" applyAlignment="1" applyProtection="1">
      <alignment horizontal="center" vertical="center"/>
    </xf>
    <xf numFmtId="38" fontId="4" fillId="4" borderId="25" xfId="10" applyFont="1" applyFill="1" applyBorder="1" applyAlignment="1" applyProtection="1">
      <alignment horizontal="center" vertical="center"/>
      <protection locked="0"/>
    </xf>
    <xf numFmtId="38" fontId="4" fillId="4" borderId="23" xfId="10" applyFont="1" applyFill="1" applyBorder="1" applyAlignment="1" applyProtection="1">
      <alignment horizontal="center" vertical="center"/>
      <protection locked="0"/>
    </xf>
    <xf numFmtId="38" fontId="4" fillId="4" borderId="26" xfId="10" applyFont="1" applyFill="1" applyBorder="1" applyAlignment="1" applyProtection="1">
      <alignment horizontal="center" vertical="center"/>
      <protection locked="0"/>
    </xf>
    <xf numFmtId="0" fontId="8" fillId="0" borderId="0" xfId="0" applyFont="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38" fontId="4" fillId="4" borderId="6" xfId="10" applyFont="1" applyFill="1" applyBorder="1" applyAlignment="1" applyProtection="1">
      <alignment horizontal="center" vertical="center"/>
    </xf>
    <xf numFmtId="38" fontId="4" fillId="4" borderId="0" xfId="10" applyFont="1" applyFill="1" applyBorder="1" applyAlignment="1">
      <alignment horizontal="center" vertical="center"/>
    </xf>
    <xf numFmtId="38" fontId="4" fillId="4" borderId="8" xfId="10" applyFont="1" applyFill="1" applyBorder="1" applyAlignment="1" applyProtection="1">
      <alignment horizontal="center" vertical="center"/>
      <protection locked="0"/>
    </xf>
    <xf numFmtId="38" fontId="4" fillId="4" borderId="9" xfId="10" applyFont="1" applyFill="1" applyBorder="1" applyAlignment="1" applyProtection="1">
      <alignment horizontal="center" vertical="center"/>
      <protection locked="0"/>
    </xf>
    <xf numFmtId="38" fontId="4" fillId="4" borderId="10" xfId="10" applyFont="1" applyFill="1" applyBorder="1" applyAlignment="1" applyProtection="1">
      <alignment horizontal="center" vertical="center"/>
      <protection locked="0"/>
    </xf>
    <xf numFmtId="38" fontId="4" fillId="4" borderId="6" xfId="1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4" fillId="4" borderId="30"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29" xfId="0" applyFont="1" applyFill="1" applyBorder="1" applyAlignment="1" applyProtection="1">
      <alignment horizontal="center" vertical="center" shrinkToFit="1"/>
      <protection locked="0"/>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0" xfId="0" applyFont="1" applyBorder="1" applyAlignment="1">
      <alignment horizontal="left" vertical="center"/>
    </xf>
    <xf numFmtId="0" fontId="4" fillId="0" borderId="28" xfId="0" applyFont="1" applyBorder="1" applyAlignment="1">
      <alignment horizontal="left" vertical="center"/>
    </xf>
    <xf numFmtId="0" fontId="4" fillId="4" borderId="8" xfId="0" applyFont="1" applyFill="1" applyBorder="1" applyAlignment="1" applyProtection="1">
      <alignment horizontal="center" vertical="center" shrinkToFit="1"/>
      <protection locked="0"/>
    </xf>
    <xf numFmtId="0" fontId="4" fillId="4" borderId="9" xfId="0"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shrinkToFit="1"/>
      <protection locked="0"/>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38" fontId="4" fillId="4" borderId="8" xfId="10" applyFont="1" applyFill="1" applyBorder="1" applyAlignment="1" applyProtection="1">
      <alignment horizontal="center" vertical="center"/>
    </xf>
    <xf numFmtId="38" fontId="4" fillId="4" borderId="9" xfId="10" applyFont="1" applyFill="1" applyBorder="1" applyAlignment="1" applyProtection="1">
      <alignment horizontal="center" vertical="center"/>
    </xf>
    <xf numFmtId="38" fontId="4" fillId="4" borderId="10" xfId="10" applyFont="1" applyFill="1" applyBorder="1" applyAlignment="1" applyProtection="1">
      <alignment horizontal="center" vertical="center"/>
    </xf>
    <xf numFmtId="0" fontId="4" fillId="4" borderId="14" xfId="0" applyFont="1" applyFill="1" applyBorder="1" applyAlignment="1" applyProtection="1">
      <alignment horizontal="center" vertical="center" shrinkToFit="1"/>
      <protection locked="0"/>
    </xf>
    <xf numFmtId="0" fontId="4" fillId="4" borderId="12" xfId="0" applyFont="1" applyFill="1" applyBorder="1" applyAlignment="1" applyProtection="1">
      <alignment horizontal="center" vertical="center" shrinkToFit="1"/>
      <protection locked="0"/>
    </xf>
    <xf numFmtId="0" fontId="4" fillId="4" borderId="5" xfId="0" applyFont="1" applyFill="1" applyBorder="1" applyAlignment="1" applyProtection="1">
      <alignment horizontal="center" vertical="center" shrinkToFit="1"/>
    </xf>
    <xf numFmtId="0" fontId="4" fillId="4" borderId="6" xfId="0" applyFont="1" applyFill="1" applyBorder="1" applyAlignment="1" applyProtection="1">
      <alignment horizontal="center" vertical="center" shrinkToFit="1"/>
    </xf>
    <xf numFmtId="0" fontId="4" fillId="4" borderId="14" xfId="0" applyFont="1" applyFill="1" applyBorder="1" applyAlignment="1" applyProtection="1">
      <alignment horizontal="center" vertical="center" shrinkToFit="1"/>
    </xf>
    <xf numFmtId="0" fontId="4" fillId="4" borderId="8" xfId="0" applyFont="1" applyFill="1" applyBorder="1" applyAlignment="1" applyProtection="1">
      <alignment horizontal="center" vertical="center" shrinkToFit="1"/>
    </xf>
    <xf numFmtId="0" fontId="4" fillId="4" borderId="9" xfId="0" applyFont="1" applyFill="1" applyBorder="1" applyAlignment="1" applyProtection="1">
      <alignment horizontal="center" vertical="center" shrinkToFit="1"/>
    </xf>
    <xf numFmtId="0" fontId="4" fillId="4" borderId="12" xfId="0" applyFont="1" applyFill="1" applyBorder="1" applyAlignment="1" applyProtection="1">
      <alignment horizontal="center" vertical="center" shrinkToFi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3"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6" xfId="0" applyFont="1" applyFill="1" applyBorder="1" applyAlignment="1">
      <alignment horizontal="center" vertical="center"/>
    </xf>
    <xf numFmtId="38" fontId="4" fillId="4" borderId="25" xfId="10" applyFont="1" applyFill="1" applyBorder="1" applyAlignment="1">
      <alignment horizontal="center" vertical="center"/>
    </xf>
    <xf numFmtId="38" fontId="4" fillId="4" borderId="23" xfId="10" applyFont="1" applyFill="1" applyBorder="1" applyAlignment="1">
      <alignment horizontal="center" vertical="center"/>
    </xf>
    <xf numFmtId="38" fontId="4" fillId="4" borderId="24" xfId="10" applyFont="1" applyFill="1" applyBorder="1" applyAlignment="1">
      <alignment horizontal="center" vertical="center"/>
    </xf>
    <xf numFmtId="38" fontId="4" fillId="4" borderId="18" xfId="0" applyNumberFormat="1" applyFont="1" applyFill="1" applyBorder="1" applyAlignment="1" applyProtection="1">
      <alignment horizontal="center" vertical="center"/>
    </xf>
    <xf numFmtId="0" fontId="4" fillId="4" borderId="18" xfId="0" applyFont="1" applyFill="1" applyBorder="1" applyAlignment="1" applyProtection="1">
      <alignment horizontal="center" vertical="center"/>
    </xf>
    <xf numFmtId="38" fontId="4" fillId="4" borderId="25" xfId="0" applyNumberFormat="1" applyFont="1" applyFill="1" applyBorder="1" applyAlignment="1">
      <alignment horizontal="center" vertical="center"/>
    </xf>
    <xf numFmtId="0" fontId="4" fillId="4" borderId="23"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4" xfId="0" applyFont="1" applyFill="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4" borderId="30" xfId="0" applyFont="1" applyFill="1" applyBorder="1" applyAlignment="1" applyProtection="1">
      <alignment horizontal="center" vertical="center" shrinkToFit="1"/>
    </xf>
    <xf numFmtId="0" fontId="4" fillId="4" borderId="28" xfId="0" applyFont="1" applyFill="1" applyBorder="1" applyAlignment="1" applyProtection="1">
      <alignment horizontal="center" vertical="center" shrinkToFit="1"/>
    </xf>
    <xf numFmtId="0" fontId="4" fillId="4" borderId="31" xfId="0" applyFont="1" applyFill="1" applyBorder="1" applyAlignment="1" applyProtection="1">
      <alignment horizontal="center" vertical="center" shrinkToFit="1"/>
    </xf>
    <xf numFmtId="0" fontId="4" fillId="4" borderId="43" xfId="0" applyFont="1" applyFill="1" applyBorder="1" applyAlignment="1">
      <alignment horizontal="center" vertical="center"/>
    </xf>
    <xf numFmtId="0" fontId="4" fillId="4" borderId="42" xfId="0" applyFont="1" applyFill="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8" xfId="0" applyFont="1" applyBorder="1" applyAlignment="1">
      <alignment horizontal="center" vertical="center"/>
    </xf>
    <xf numFmtId="38" fontId="4" fillId="4" borderId="30" xfId="10" applyFont="1" applyFill="1" applyBorder="1" applyAlignment="1" applyProtection="1">
      <alignment horizontal="center" vertical="center"/>
    </xf>
    <xf numFmtId="38" fontId="4" fillId="4" borderId="28" xfId="10" applyFont="1" applyFill="1" applyBorder="1" applyAlignment="1" applyProtection="1">
      <alignment horizontal="center" vertical="center"/>
    </xf>
    <xf numFmtId="38" fontId="4" fillId="4" borderId="29" xfId="10" applyFont="1" applyFill="1" applyBorder="1" applyAlignment="1" applyProtection="1">
      <alignment horizontal="center" vertical="center"/>
    </xf>
    <xf numFmtId="38" fontId="4" fillId="4" borderId="30" xfId="10" applyFont="1" applyFill="1" applyBorder="1" applyAlignment="1" applyProtection="1">
      <alignment horizontal="center" vertical="center"/>
      <protection locked="0"/>
    </xf>
    <xf numFmtId="38" fontId="4" fillId="4" borderId="28" xfId="10" applyFont="1" applyFill="1" applyBorder="1" applyAlignment="1" applyProtection="1">
      <alignment horizontal="center" vertical="center"/>
      <protection locked="0"/>
    </xf>
    <xf numFmtId="38" fontId="4" fillId="4" borderId="29" xfId="1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38" fontId="4" fillId="0" borderId="30" xfId="10" applyFont="1" applyBorder="1" applyAlignment="1" applyProtection="1">
      <alignment horizontal="center" vertical="center"/>
      <protection locked="0"/>
    </xf>
    <xf numFmtId="38" fontId="4" fillId="0" borderId="28" xfId="10" applyFont="1" applyBorder="1" applyAlignment="1" applyProtection="1">
      <alignment horizontal="center" vertical="center"/>
      <protection locked="0"/>
    </xf>
    <xf numFmtId="38" fontId="4" fillId="0" borderId="29" xfId="10" applyFont="1" applyBorder="1" applyAlignment="1" applyProtection="1">
      <alignment horizontal="center" vertical="center"/>
      <protection locked="0"/>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16" xfId="0" applyFont="1" applyBorder="1" applyAlignment="1">
      <alignment horizontal="right" vertical="center"/>
    </xf>
    <xf numFmtId="0" fontId="4" fillId="0" borderId="25"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3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2"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3" borderId="38" xfId="0" applyFont="1" applyFill="1" applyBorder="1" applyAlignment="1">
      <alignment horizontal="center" vertical="center" textRotation="255"/>
    </xf>
    <xf numFmtId="0" fontId="4" fillId="3" borderId="39" xfId="0" applyFont="1" applyFill="1" applyBorder="1" applyAlignment="1">
      <alignment horizontal="center" vertical="center" textRotation="255"/>
    </xf>
    <xf numFmtId="0" fontId="4" fillId="3" borderId="27" xfId="0" applyFont="1" applyFill="1" applyBorder="1" applyAlignment="1">
      <alignment horizontal="center" vertical="center" textRotation="255"/>
    </xf>
    <xf numFmtId="38" fontId="4" fillId="0" borderId="8" xfId="10" applyFont="1" applyBorder="1" applyAlignment="1" applyProtection="1">
      <alignment horizontal="center" vertical="center"/>
      <protection locked="0"/>
    </xf>
    <xf numFmtId="38" fontId="4" fillId="0" borderId="9" xfId="10" applyFont="1" applyBorder="1" applyAlignment="1" applyProtection="1">
      <alignment horizontal="center" vertical="center"/>
      <protection locked="0"/>
    </xf>
    <xf numFmtId="38" fontId="4" fillId="0" borderId="10" xfId="10" applyFont="1" applyBorder="1" applyAlignment="1" applyProtection="1">
      <alignment horizontal="center" vertical="center"/>
      <protection locked="0"/>
    </xf>
    <xf numFmtId="38" fontId="4" fillId="0" borderId="6" xfId="10" applyFont="1" applyBorder="1" applyAlignment="1" applyProtection="1">
      <alignment horizontal="center" vertical="center"/>
      <protection locked="0"/>
    </xf>
    <xf numFmtId="38" fontId="4" fillId="0" borderId="6" xfId="10" applyFont="1" applyBorder="1" applyAlignment="1">
      <alignment horizontal="center"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12" fontId="16" fillId="0" borderId="1" xfId="0" applyNumberFormat="1" applyFont="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38" fontId="4" fillId="0" borderId="25" xfId="10" applyFont="1" applyBorder="1" applyAlignment="1">
      <alignment horizontal="center" vertical="center"/>
    </xf>
    <xf numFmtId="38" fontId="4" fillId="0" borderId="23" xfId="10" applyFont="1" applyBorder="1" applyAlignment="1">
      <alignment horizontal="center" vertical="center"/>
    </xf>
    <xf numFmtId="38" fontId="4" fillId="0" borderId="24" xfId="1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28"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38" fontId="4" fillId="0" borderId="11" xfId="0" applyNumberFormat="1" applyFont="1" applyBorder="1" applyAlignment="1">
      <alignment horizontal="center" vertical="center"/>
    </xf>
    <xf numFmtId="38" fontId="4" fillId="0" borderId="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177" fontId="18" fillId="0" borderId="0" xfId="0" applyNumberFormat="1" applyFont="1" applyBorder="1" applyAlignment="1">
      <alignment horizontal="center" vertical="center"/>
    </xf>
    <xf numFmtId="177" fontId="18" fillId="0" borderId="0" xfId="0" applyNumberFormat="1" applyFont="1" applyBorder="1" applyAlignment="1">
      <alignment horizontal="center" vertical="center" shrinkToFit="1"/>
    </xf>
    <xf numFmtId="177" fontId="18" fillId="0" borderId="0" xfId="10" applyNumberFormat="1" applyFont="1" applyBorder="1" applyAlignment="1">
      <alignment horizontal="center" vertical="center"/>
    </xf>
    <xf numFmtId="38" fontId="4" fillId="0" borderId="17"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38" fontId="4" fillId="0" borderId="17" xfId="10" applyFont="1" applyFill="1" applyBorder="1" applyAlignment="1">
      <alignment horizontal="center" vertical="center"/>
    </xf>
    <xf numFmtId="38" fontId="4" fillId="0" borderId="18" xfId="10" applyFont="1" applyFill="1" applyBorder="1" applyAlignment="1">
      <alignment horizontal="center" vertical="center"/>
    </xf>
    <xf numFmtId="38" fontId="4" fillId="0" borderId="21" xfId="10" applyFont="1" applyFill="1" applyBorder="1" applyAlignment="1">
      <alignment horizontal="center" vertical="center"/>
    </xf>
    <xf numFmtId="38" fontId="4" fillId="0" borderId="22" xfId="10" applyFont="1" applyFill="1" applyBorder="1" applyAlignment="1">
      <alignment horizontal="center" vertical="center"/>
    </xf>
    <xf numFmtId="38" fontId="4" fillId="0" borderId="23" xfId="10" applyFont="1" applyFill="1" applyBorder="1" applyAlignment="1">
      <alignment horizontal="center" vertical="center"/>
    </xf>
    <xf numFmtId="38" fontId="4" fillId="0" borderId="26" xfId="10" applyFont="1" applyFill="1" applyBorder="1" applyAlignment="1">
      <alignment horizontal="center" vertical="center"/>
    </xf>
    <xf numFmtId="0" fontId="4"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9" fillId="3" borderId="5"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176" fontId="7" fillId="0" borderId="5" xfId="0" applyNumberFormat="1" applyFont="1" applyFill="1" applyBorder="1" applyAlignment="1" applyProtection="1">
      <alignment horizontal="left" vertical="center"/>
    </xf>
    <xf numFmtId="176" fontId="7" fillId="0" borderId="6" xfId="0" applyNumberFormat="1" applyFont="1" applyFill="1" applyBorder="1" applyAlignment="1" applyProtection="1">
      <alignment horizontal="left" vertical="center"/>
    </xf>
    <xf numFmtId="176" fontId="7" fillId="0" borderId="7" xfId="0" applyNumberFormat="1" applyFont="1" applyFill="1" applyBorder="1" applyAlignment="1" applyProtection="1">
      <alignment horizontal="left" vertical="center"/>
    </xf>
    <xf numFmtId="176" fontId="7" fillId="0" borderId="8" xfId="0" applyNumberFormat="1" applyFont="1" applyFill="1" applyBorder="1" applyAlignment="1" applyProtection="1">
      <alignment horizontal="left" vertical="center"/>
    </xf>
    <xf numFmtId="176" fontId="7" fillId="0" borderId="9" xfId="0" applyNumberFormat="1" applyFont="1" applyFill="1" applyBorder="1" applyAlignment="1" applyProtection="1">
      <alignment horizontal="left" vertical="center"/>
    </xf>
    <xf numFmtId="176" fontId="7" fillId="0" borderId="10" xfId="0" applyNumberFormat="1" applyFont="1" applyFill="1" applyBorder="1" applyAlignment="1" applyProtection="1">
      <alignment horizontal="left" vertical="center"/>
    </xf>
    <xf numFmtId="0" fontId="4" fillId="0" borderId="0" xfId="0" applyFont="1" applyAlignment="1" applyProtection="1">
      <alignment horizontal="righ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2" xfId="0" applyFont="1" applyBorder="1" applyAlignment="1" applyProtection="1">
      <alignment horizontal="center" vertical="center"/>
    </xf>
    <xf numFmtId="38" fontId="7" fillId="0" borderId="8" xfId="10" applyFont="1" applyBorder="1" applyAlignment="1" applyProtection="1">
      <alignment horizontal="center" vertical="center"/>
    </xf>
    <xf numFmtId="38" fontId="7" fillId="0" borderId="9" xfId="10" applyFont="1" applyBorder="1" applyAlignment="1" applyProtection="1">
      <alignment horizontal="center" vertical="center"/>
    </xf>
    <xf numFmtId="38" fontId="7" fillId="0" borderId="10" xfId="10" applyFont="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38" fontId="4" fillId="0" borderId="6" xfId="1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2" xfId="0" applyFont="1" applyBorder="1" applyAlignment="1" applyProtection="1">
      <alignment horizontal="center" vertical="center"/>
    </xf>
    <xf numFmtId="38" fontId="4" fillId="0" borderId="8" xfId="10" applyFont="1" applyBorder="1" applyAlignment="1" applyProtection="1">
      <alignment horizontal="center" vertical="center"/>
    </xf>
    <xf numFmtId="38" fontId="4" fillId="0" borderId="9" xfId="10" applyFont="1" applyBorder="1" applyAlignment="1" applyProtection="1">
      <alignment horizontal="center" vertical="center"/>
    </xf>
    <xf numFmtId="38" fontId="4" fillId="0" borderId="10" xfId="10" applyFont="1" applyBorder="1" applyAlignment="1" applyProtection="1">
      <alignment horizontal="center" vertical="center"/>
    </xf>
    <xf numFmtId="0" fontId="4" fillId="3" borderId="38" xfId="0" applyFont="1" applyFill="1" applyBorder="1" applyAlignment="1" applyProtection="1">
      <alignment horizontal="center" vertical="center" textRotation="255"/>
    </xf>
    <xf numFmtId="0" fontId="4" fillId="3" borderId="39" xfId="0" applyFont="1" applyFill="1" applyBorder="1" applyAlignment="1" applyProtection="1">
      <alignment horizontal="center" vertical="center" textRotation="255"/>
    </xf>
    <xf numFmtId="0" fontId="4" fillId="3" borderId="27" xfId="0" applyFont="1" applyFill="1" applyBorder="1" applyAlignment="1" applyProtection="1">
      <alignment horizontal="center" vertical="center" textRotation="255"/>
    </xf>
    <xf numFmtId="0" fontId="4" fillId="0" borderId="20"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0" xfId="0" applyFont="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38" fontId="4" fillId="0" borderId="30" xfId="10" applyFont="1" applyBorder="1" applyAlignment="1" applyProtection="1">
      <alignment horizontal="center" vertical="center"/>
    </xf>
    <xf numFmtId="38" fontId="4" fillId="0" borderId="28" xfId="10" applyFont="1" applyBorder="1" applyAlignment="1" applyProtection="1">
      <alignment horizontal="center" vertical="center"/>
    </xf>
    <xf numFmtId="38" fontId="4" fillId="0" borderId="29" xfId="10" applyFont="1" applyBorder="1" applyAlignment="1" applyProtection="1">
      <alignment horizontal="center" vertical="center"/>
    </xf>
    <xf numFmtId="0" fontId="4" fillId="0" borderId="11"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25" xfId="0" applyFont="1" applyBorder="1" applyAlignment="1" applyProtection="1">
      <alignment horizontal="right" vertical="center"/>
    </xf>
    <xf numFmtId="0" fontId="4" fillId="0" borderId="23" xfId="0" applyFont="1" applyBorder="1" applyAlignment="1" applyProtection="1">
      <alignment horizontal="right" vertical="center"/>
    </xf>
    <xf numFmtId="0" fontId="4" fillId="0" borderId="24" xfId="0" applyFont="1" applyBorder="1" applyAlignment="1" applyProtection="1">
      <alignment horizontal="right" vertical="center"/>
    </xf>
    <xf numFmtId="0" fontId="4" fillId="0" borderId="3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2" xfId="0" applyFont="1" applyBorder="1" applyAlignment="1" applyProtection="1">
      <alignment horizontal="center" vertical="center"/>
    </xf>
    <xf numFmtId="38" fontId="4" fillId="0" borderId="25" xfId="10" applyFont="1" applyBorder="1" applyAlignment="1" applyProtection="1">
      <alignment horizontal="center" vertical="center"/>
    </xf>
    <xf numFmtId="38" fontId="4" fillId="0" borderId="23" xfId="10" applyFont="1" applyBorder="1" applyAlignment="1" applyProtection="1">
      <alignment horizontal="center" vertical="center"/>
    </xf>
    <xf numFmtId="38" fontId="4" fillId="0" borderId="24" xfId="10" applyFont="1" applyBorder="1" applyAlignment="1" applyProtection="1">
      <alignment horizontal="center" vertical="center"/>
    </xf>
    <xf numFmtId="38" fontId="7" fillId="4" borderId="8" xfId="10" applyFont="1" applyFill="1" applyBorder="1" applyAlignment="1" applyProtection="1">
      <alignment horizontal="center" vertical="center"/>
    </xf>
    <xf numFmtId="38" fontId="7" fillId="4" borderId="9" xfId="10" applyFont="1" applyFill="1" applyBorder="1" applyAlignment="1" applyProtection="1">
      <alignment horizontal="center" vertical="center"/>
    </xf>
    <xf numFmtId="38" fontId="7" fillId="4" borderId="10" xfId="10" applyFont="1" applyFill="1" applyBorder="1" applyAlignment="1" applyProtection="1">
      <alignment horizontal="center" vertical="center"/>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4"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0" borderId="30"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4" borderId="30"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0" fontId="4" fillId="4" borderId="31" xfId="0" applyFont="1" applyFill="1" applyBorder="1" applyAlignment="1" applyProtection="1">
      <alignment horizontal="center" vertical="center"/>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38" fontId="4" fillId="4" borderId="25" xfId="0" applyNumberFormat="1"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xf>
    <xf numFmtId="0" fontId="4" fillId="4" borderId="0" xfId="0" applyFont="1" applyFill="1" applyAlignment="1" applyProtection="1">
      <alignment horizontal="center" vertical="center"/>
    </xf>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5" xfId="0" applyFont="1" applyBorder="1" applyAlignment="1" applyProtection="1">
      <alignment horizontal="center" vertical="center"/>
    </xf>
    <xf numFmtId="38" fontId="4" fillId="4" borderId="0" xfId="1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4" fillId="4" borderId="36" xfId="0" applyFont="1" applyFill="1" applyBorder="1" applyAlignment="1" applyProtection="1">
      <alignment horizontal="center" vertical="center"/>
    </xf>
    <xf numFmtId="0" fontId="4" fillId="4" borderId="32" xfId="0" applyFont="1" applyFill="1" applyBorder="1" applyAlignment="1" applyProtection="1">
      <alignment horizontal="center" vertical="center"/>
    </xf>
    <xf numFmtId="0" fontId="4" fillId="4" borderId="40" xfId="0" applyFont="1" applyFill="1" applyBorder="1" applyAlignment="1" applyProtection="1">
      <alignment horizontal="center" vertical="center"/>
    </xf>
    <xf numFmtId="0" fontId="4" fillId="4" borderId="41" xfId="0" applyFont="1" applyFill="1" applyBorder="1" applyAlignment="1" applyProtection="1">
      <alignment horizontal="center" vertical="center"/>
    </xf>
    <xf numFmtId="0" fontId="4" fillId="4" borderId="43" xfId="0" applyFont="1" applyFill="1" applyBorder="1" applyAlignment="1" applyProtection="1">
      <alignment horizontal="center" vertical="center"/>
    </xf>
    <xf numFmtId="0" fontId="4" fillId="4" borderId="42" xfId="0" applyFont="1" applyFill="1" applyBorder="1" applyAlignment="1" applyProtection="1">
      <alignment horizontal="center" vertical="center"/>
    </xf>
    <xf numFmtId="38" fontId="4" fillId="4" borderId="25" xfId="10" applyFont="1" applyFill="1" applyBorder="1" applyAlignment="1" applyProtection="1">
      <alignment horizontal="center" vertical="center"/>
    </xf>
    <xf numFmtId="38" fontId="4" fillId="4" borderId="23" xfId="10" applyFont="1" applyFill="1" applyBorder="1" applyAlignment="1" applyProtection="1">
      <alignment horizontal="center" vertical="center"/>
    </xf>
    <xf numFmtId="38" fontId="4" fillId="4" borderId="24" xfId="10" applyFont="1" applyFill="1" applyBorder="1" applyAlignment="1" applyProtection="1">
      <alignment horizontal="center" vertical="center"/>
    </xf>
    <xf numFmtId="0" fontId="4" fillId="4" borderId="13"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38" fontId="4" fillId="0" borderId="17" xfId="0" applyNumberFormat="1"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11" xfId="0" applyFont="1" applyBorder="1" applyAlignment="1" applyProtection="1">
      <alignment horizontal="center" vertical="center"/>
    </xf>
    <xf numFmtId="0" fontId="4" fillId="0" borderId="16" xfId="0" applyFont="1" applyBorder="1" applyAlignment="1" applyProtection="1">
      <alignment horizontal="center" vertical="center"/>
    </xf>
    <xf numFmtId="38" fontId="4" fillId="0" borderId="6" xfId="0" applyNumberFormat="1" applyFont="1" applyBorder="1" applyAlignment="1" applyProtection="1">
      <alignment horizontal="center" vertical="center"/>
    </xf>
    <xf numFmtId="12" fontId="16" fillId="0" borderId="1" xfId="0" applyNumberFormat="1" applyFont="1" applyBorder="1" applyAlignment="1" applyProtection="1">
      <alignment horizontal="center" vertical="center"/>
    </xf>
    <xf numFmtId="0" fontId="4" fillId="4" borderId="17" xfId="0" applyFont="1" applyFill="1" applyBorder="1" applyAlignment="1" applyProtection="1">
      <alignment horizontal="center" vertical="center" wrapText="1"/>
    </xf>
    <xf numFmtId="0" fontId="4" fillId="4" borderId="18" xfId="0" applyFont="1" applyFill="1" applyBorder="1" applyAlignment="1" applyProtection="1">
      <alignment horizontal="center" vertical="center" wrapText="1"/>
    </xf>
    <xf numFmtId="0" fontId="4" fillId="4" borderId="19" xfId="0" applyFont="1" applyFill="1" applyBorder="1" applyAlignment="1" applyProtection="1">
      <alignment horizontal="center" vertical="center" wrapText="1"/>
    </xf>
    <xf numFmtId="0" fontId="4" fillId="4" borderId="22" xfId="0"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wrapText="1"/>
    </xf>
    <xf numFmtId="38" fontId="4" fillId="4" borderId="26" xfId="10" applyFont="1" applyFill="1" applyBorder="1" applyAlignment="1" applyProtection="1">
      <alignment horizontal="center" vertical="center"/>
    </xf>
    <xf numFmtId="38" fontId="4" fillId="0" borderId="11" xfId="0" applyNumberFormat="1" applyFont="1" applyBorder="1" applyAlignment="1" applyProtection="1">
      <alignment horizontal="center" vertical="center"/>
    </xf>
    <xf numFmtId="0" fontId="4" fillId="5" borderId="1" xfId="0" applyFont="1" applyFill="1" applyBorder="1" applyAlignment="1" applyProtection="1">
      <alignment horizontal="center" vertical="center"/>
    </xf>
    <xf numFmtId="38" fontId="4" fillId="0" borderId="17" xfId="10" applyFont="1" applyFill="1" applyBorder="1" applyAlignment="1" applyProtection="1">
      <alignment horizontal="center" vertical="center"/>
    </xf>
    <xf numFmtId="38" fontId="4" fillId="0" borderId="18" xfId="10" applyFont="1" applyFill="1" applyBorder="1" applyAlignment="1" applyProtection="1">
      <alignment horizontal="center" vertical="center"/>
    </xf>
    <xf numFmtId="38" fontId="4" fillId="0" borderId="21" xfId="10" applyFont="1" applyFill="1" applyBorder="1" applyAlignment="1" applyProtection="1">
      <alignment horizontal="center" vertical="center"/>
    </xf>
    <xf numFmtId="38" fontId="4" fillId="0" borderId="22" xfId="10" applyFont="1" applyFill="1" applyBorder="1" applyAlignment="1" applyProtection="1">
      <alignment horizontal="center" vertical="center"/>
    </xf>
    <xf numFmtId="38" fontId="4" fillId="0" borderId="23" xfId="10" applyFont="1" applyFill="1" applyBorder="1" applyAlignment="1" applyProtection="1">
      <alignment horizontal="center" vertical="center"/>
    </xf>
    <xf numFmtId="38" fontId="4" fillId="0" borderId="26" xfId="10" applyFont="1" applyFill="1" applyBorder="1" applyAlignment="1" applyProtection="1">
      <alignment horizontal="center" vertical="center"/>
    </xf>
    <xf numFmtId="177" fontId="18" fillId="0" borderId="0" xfId="0" applyNumberFormat="1" applyFont="1" applyBorder="1" applyAlignment="1" applyProtection="1">
      <alignment horizontal="center" vertical="center"/>
    </xf>
    <xf numFmtId="177" fontId="18" fillId="0" borderId="0" xfId="0" applyNumberFormat="1" applyFont="1" applyBorder="1" applyAlignment="1" applyProtection="1">
      <alignment horizontal="center" vertical="center" shrinkToFit="1"/>
    </xf>
    <xf numFmtId="177" fontId="18" fillId="0" borderId="0" xfId="10" applyNumberFormat="1" applyFont="1" applyBorder="1" applyAlignment="1" applyProtection="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38" fontId="4" fillId="4" borderId="0" xfId="10" applyFont="1" applyFill="1" applyBorder="1" applyAlignment="1" applyProtection="1">
      <alignment horizontal="center" vertical="center"/>
      <protection locked="0"/>
    </xf>
  </cellXfs>
  <cellStyles count="11">
    <cellStyle name="桁区切り" xfId="10" builtinId="6"/>
    <cellStyle name="桁区切り 2" xfId="2"/>
    <cellStyle name="桁区切り 2 2" xfId="4"/>
    <cellStyle name="桁区切り 3" xfId="7"/>
    <cellStyle name="標準" xfId="0" builtinId="0"/>
    <cellStyle name="標準 2" xfId="1"/>
    <cellStyle name="標準 2 2" xfId="3"/>
    <cellStyle name="標準 2 2 2" xfId="8"/>
    <cellStyle name="標準 3" xfId="9"/>
    <cellStyle name="標準 40" xfId="5"/>
    <cellStyle name="標準 5" xfId="6"/>
  </cellStyles>
  <dxfs count="245">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patternType="none">
          <bgColor auto="1"/>
        </patternFill>
      </fill>
    </dxf>
    <dxf>
      <fill>
        <patternFill patternType="none">
          <bgColor auto="1"/>
        </patternFill>
      </fill>
    </dxf>
    <dxf>
      <font>
        <color auto="1"/>
      </font>
      <fill>
        <patternFill patternType="none">
          <bgColor auto="1"/>
        </patternFill>
      </fill>
    </dxf>
  </dxfs>
  <tableStyles count="0" defaultTableStyle="TableStyleMedium2" defaultPivotStyle="PivotStyleLight16"/>
  <colors>
    <mruColors>
      <color rgb="FFFFCCFF"/>
      <color rgb="FFFFFF99"/>
      <color rgb="FF00FFFF"/>
      <color rgb="FFCC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31</xdr:col>
      <xdr:colOff>167390</xdr:colOff>
      <xdr:row>73</xdr:row>
      <xdr:rowOff>114859</xdr:rowOff>
    </xdr:from>
    <xdr:to>
      <xdr:col>44</xdr:col>
      <xdr:colOff>156183</xdr:colOff>
      <xdr:row>87</xdr:row>
      <xdr:rowOff>70036</xdr:rowOff>
    </xdr:to>
    <xdr:sp macro="" textlink="">
      <xdr:nvSpPr>
        <xdr:cNvPr id="4" name="メモ 3"/>
        <xdr:cNvSpPr/>
      </xdr:nvSpPr>
      <xdr:spPr>
        <a:xfrm>
          <a:off x="6942046" y="12521172"/>
          <a:ext cx="2774856" cy="2300708"/>
        </a:xfrm>
        <a:prstGeom prst="foldedCorner">
          <a:avLst/>
        </a:prstGeom>
        <a:noFill/>
        <a:ln>
          <a:noFill/>
        </a:ln>
        <a:effectLst>
          <a:glow rad="114300">
            <a:schemeClr val="accent1">
              <a:alpha val="40000"/>
            </a:schemeClr>
          </a:glow>
          <a:outerShdw blurRad="152400" dist="317500" dir="5400000" sx="90000" sy="-19000" rotWithShape="0">
            <a:prstClr val="black">
              <a:alpha val="15000"/>
            </a:prstClr>
          </a:outerShdw>
          <a:reflection blurRad="228600" stA="87000" endPos="43000" dist="50800" dir="5400000" sy="-100000" algn="bl" rotWithShape="0"/>
          <a:softEdge rad="0"/>
        </a:effectLst>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56731</xdr:colOff>
      <xdr:row>73</xdr:row>
      <xdr:rowOff>142175</xdr:rowOff>
    </xdr:from>
    <xdr:to>
      <xdr:col>43</xdr:col>
      <xdr:colOff>146375</xdr:colOff>
      <xdr:row>86</xdr:row>
      <xdr:rowOff>31517</xdr:rowOff>
    </xdr:to>
    <xdr:sp macro="" textlink="">
      <xdr:nvSpPr>
        <xdr:cNvPr id="7" name="メモ 6"/>
        <xdr:cNvSpPr/>
      </xdr:nvSpPr>
      <xdr:spPr>
        <a:xfrm rot="16200000">
          <a:off x="6875976" y="12364993"/>
          <a:ext cx="2135655" cy="2359769"/>
        </a:xfrm>
        <a:prstGeom prst="foldedCorner">
          <a:avLst>
            <a:gd name="adj" fmla="val 17234"/>
          </a:avLst>
        </a:prstGeom>
        <a:noFill/>
        <a:ln w="19050" cap="flat" cmpd="sng" algn="ctr">
          <a:solidFill>
            <a:schemeClr val="accent5"/>
          </a:solidFill>
          <a:prstDash val="solid"/>
          <a:round/>
          <a:headEnd type="none" w="med" len="med"/>
          <a:tailEnd type="none" w="med" len="med"/>
        </a:ln>
        <a:effectLst>
          <a:glow rad="63500">
            <a:schemeClr val="accent1">
              <a:alpha val="39000"/>
            </a:schemeClr>
          </a:glow>
        </a:effectLst>
        <a:scene3d>
          <a:camera prst="orthographicFront"/>
          <a:lightRig rig="threePt" dir="t"/>
        </a:scene3d>
        <a:sp3d prstMaterial="dkEdge"/>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167390</xdr:colOff>
      <xdr:row>73</xdr:row>
      <xdr:rowOff>114859</xdr:rowOff>
    </xdr:from>
    <xdr:to>
      <xdr:col>44</xdr:col>
      <xdr:colOff>156183</xdr:colOff>
      <xdr:row>87</xdr:row>
      <xdr:rowOff>70036</xdr:rowOff>
    </xdr:to>
    <xdr:sp macro="" textlink="">
      <xdr:nvSpPr>
        <xdr:cNvPr id="2" name="メモ 1"/>
        <xdr:cNvSpPr/>
      </xdr:nvSpPr>
      <xdr:spPr>
        <a:xfrm>
          <a:off x="6574540" y="12370359"/>
          <a:ext cx="2630393" cy="2279277"/>
        </a:xfrm>
        <a:prstGeom prst="foldedCorner">
          <a:avLst/>
        </a:prstGeom>
        <a:noFill/>
        <a:ln>
          <a:noFill/>
        </a:ln>
        <a:effectLst>
          <a:glow rad="114300">
            <a:schemeClr val="accent1">
              <a:alpha val="40000"/>
            </a:schemeClr>
          </a:glow>
          <a:outerShdw blurRad="152400" dist="317500" dir="5400000" sx="90000" sy="-19000" rotWithShape="0">
            <a:prstClr val="black">
              <a:alpha val="15000"/>
            </a:prstClr>
          </a:outerShdw>
          <a:reflection blurRad="228600" stA="87000" endPos="43000" dist="50800" dir="5400000" sy="-100000" algn="bl" rotWithShape="0"/>
          <a:softEdge rad="0"/>
        </a:effectLst>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56731</xdr:colOff>
      <xdr:row>73</xdr:row>
      <xdr:rowOff>142175</xdr:rowOff>
    </xdr:from>
    <xdr:to>
      <xdr:col>43</xdr:col>
      <xdr:colOff>146375</xdr:colOff>
      <xdr:row>86</xdr:row>
      <xdr:rowOff>31517</xdr:rowOff>
    </xdr:to>
    <xdr:sp macro="" textlink="">
      <xdr:nvSpPr>
        <xdr:cNvPr id="3" name="メモ 2"/>
        <xdr:cNvSpPr/>
      </xdr:nvSpPr>
      <xdr:spPr>
        <a:xfrm rot="16200000">
          <a:off x="6770407" y="12294349"/>
          <a:ext cx="2118192" cy="2324844"/>
        </a:xfrm>
        <a:prstGeom prst="foldedCorner">
          <a:avLst>
            <a:gd name="adj" fmla="val 17234"/>
          </a:avLst>
        </a:prstGeom>
        <a:noFill/>
        <a:ln w="19050" cap="flat" cmpd="sng" algn="ctr">
          <a:solidFill>
            <a:schemeClr val="accent5"/>
          </a:solidFill>
          <a:prstDash val="solid"/>
          <a:round/>
          <a:headEnd type="none" w="med" len="med"/>
          <a:tailEnd type="none" w="med" len="med"/>
        </a:ln>
        <a:effectLst>
          <a:glow rad="63500">
            <a:schemeClr val="accent1">
              <a:alpha val="39000"/>
            </a:schemeClr>
          </a:glow>
        </a:effectLst>
        <a:scene3d>
          <a:camera prst="orthographicFront"/>
          <a:lightRig rig="threePt" dir="t"/>
        </a:scene3d>
        <a:sp3d prstMaterial="dkEdge"/>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kumimoji="1" lang="ja-JP" altLang="en-US" sz="1100"/>
        </a:p>
      </xdr:txBody>
    </xdr:sp>
    <xdr:clientData/>
  </xdr:twoCellAnchor>
  <xdr:oneCellAnchor>
    <xdr:from>
      <xdr:col>13</xdr:col>
      <xdr:colOff>127000</xdr:colOff>
      <xdr:row>5</xdr:row>
      <xdr:rowOff>15874</xdr:rowOff>
    </xdr:from>
    <xdr:ext cx="2436813" cy="275717"/>
    <xdr:sp macro="" textlink="">
      <xdr:nvSpPr>
        <xdr:cNvPr id="4" name="テキスト ボックス 3"/>
        <xdr:cNvSpPr txBox="1"/>
      </xdr:nvSpPr>
      <xdr:spPr>
        <a:xfrm>
          <a:off x="2913063" y="944562"/>
          <a:ext cx="2436813" cy="275717"/>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申請手続きの区分を選択してください。</a:t>
          </a:r>
        </a:p>
      </xdr:txBody>
    </xdr:sp>
    <xdr:clientData/>
  </xdr:oneCellAnchor>
  <xdr:oneCellAnchor>
    <xdr:from>
      <xdr:col>7</xdr:col>
      <xdr:colOff>79375</xdr:colOff>
      <xdr:row>32</xdr:row>
      <xdr:rowOff>126999</xdr:rowOff>
    </xdr:from>
    <xdr:ext cx="2436813" cy="275717"/>
    <xdr:sp macro="" textlink="">
      <xdr:nvSpPr>
        <xdr:cNvPr id="5" name="テキスト ボックス 4"/>
        <xdr:cNvSpPr txBox="1"/>
      </xdr:nvSpPr>
      <xdr:spPr>
        <a:xfrm>
          <a:off x="1627188" y="5611812"/>
          <a:ext cx="2436813" cy="275717"/>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該当する算定方法を選択してください。</a:t>
          </a:r>
        </a:p>
      </xdr:txBody>
    </xdr:sp>
    <xdr:clientData/>
  </xdr:oneCellAnchor>
  <xdr:oneCellAnchor>
    <xdr:from>
      <xdr:col>9</xdr:col>
      <xdr:colOff>95250</xdr:colOff>
      <xdr:row>21</xdr:row>
      <xdr:rowOff>142874</xdr:rowOff>
    </xdr:from>
    <xdr:ext cx="2436813" cy="642484"/>
    <xdr:sp macro="" textlink="">
      <xdr:nvSpPr>
        <xdr:cNvPr id="6" name="テキスト ボックス 5"/>
        <xdr:cNvSpPr txBox="1"/>
      </xdr:nvSpPr>
      <xdr:spPr>
        <a:xfrm>
          <a:off x="2055813" y="3770312"/>
          <a:ext cx="2436813" cy="642484"/>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根拠資料（契約書、見積書、領収書等）により確認できる金額を入力してください。</a:t>
          </a:r>
        </a:p>
      </xdr:txBody>
    </xdr:sp>
    <xdr:clientData/>
  </xdr:oneCellAnchor>
  <xdr:oneCellAnchor>
    <xdr:from>
      <xdr:col>26</xdr:col>
      <xdr:colOff>158750</xdr:colOff>
      <xdr:row>20</xdr:row>
      <xdr:rowOff>7937</xdr:rowOff>
    </xdr:from>
    <xdr:ext cx="2436813" cy="642484"/>
    <xdr:sp macro="" textlink="">
      <xdr:nvSpPr>
        <xdr:cNvPr id="7" name="テキスト ボックス 6"/>
        <xdr:cNvSpPr txBox="1"/>
      </xdr:nvSpPr>
      <xdr:spPr>
        <a:xfrm>
          <a:off x="5627688" y="3468687"/>
          <a:ext cx="2436813" cy="642484"/>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計上した金額の根拠となる資料の該当箇所が分かるように明示してください。</a:t>
          </a:r>
        </a:p>
      </xdr:txBody>
    </xdr:sp>
    <xdr:clientData/>
  </xdr:oneCellAnchor>
  <xdr:oneCellAnchor>
    <xdr:from>
      <xdr:col>17</xdr:col>
      <xdr:colOff>182562</xdr:colOff>
      <xdr:row>50</xdr:row>
      <xdr:rowOff>103187</xdr:rowOff>
    </xdr:from>
    <xdr:ext cx="3111500" cy="275717"/>
    <xdr:sp macro="" textlink="">
      <xdr:nvSpPr>
        <xdr:cNvPr id="8" name="テキスト ボックス 7"/>
        <xdr:cNvSpPr txBox="1"/>
      </xdr:nvSpPr>
      <xdr:spPr>
        <a:xfrm>
          <a:off x="3794125" y="8532812"/>
          <a:ext cx="3111500" cy="275717"/>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工事費が</a:t>
          </a:r>
          <a:r>
            <a:rPr kumimoji="1" lang="en-US" altLang="ja-JP" sz="1100"/>
            <a:t>0</a:t>
          </a:r>
          <a:r>
            <a:rPr kumimoji="1" lang="ja-JP" altLang="en-US" sz="1100"/>
            <a:t>円の場合は“</a:t>
          </a:r>
          <a:r>
            <a:rPr kumimoji="1" lang="en-US" altLang="ja-JP" sz="1100"/>
            <a:t>0”</a:t>
          </a:r>
          <a:r>
            <a:rPr kumimoji="1" lang="ja-JP" altLang="en-US" sz="1100"/>
            <a:t>を入力してください。</a:t>
          </a:r>
        </a:p>
      </xdr:txBody>
    </xdr:sp>
    <xdr:clientData/>
  </xdr:oneCellAnchor>
  <xdr:oneCellAnchor>
    <xdr:from>
      <xdr:col>31</xdr:col>
      <xdr:colOff>111126</xdr:colOff>
      <xdr:row>38</xdr:row>
      <xdr:rowOff>111124</xdr:rowOff>
    </xdr:from>
    <xdr:ext cx="2539998" cy="682625"/>
    <xdr:sp macro="" textlink="">
      <xdr:nvSpPr>
        <xdr:cNvPr id="9" name="テキスト ボックス 8"/>
        <xdr:cNvSpPr txBox="1"/>
      </xdr:nvSpPr>
      <xdr:spPr>
        <a:xfrm>
          <a:off x="6611939" y="6540499"/>
          <a:ext cx="2539998" cy="682625"/>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計上する補助対象事業費はすべて千円単位（千円未満は切り捨て）で入力してください。</a:t>
          </a:r>
          <a:endParaRPr kumimoji="1" lang="en-US" altLang="ja-JP" sz="1100"/>
        </a:p>
      </xdr:txBody>
    </xdr:sp>
    <xdr:clientData/>
  </xdr:oneCellAnchor>
  <xdr:oneCellAnchor>
    <xdr:from>
      <xdr:col>27</xdr:col>
      <xdr:colOff>174625</xdr:colOff>
      <xdr:row>72</xdr:row>
      <xdr:rowOff>103188</xdr:rowOff>
    </xdr:from>
    <xdr:ext cx="2722562" cy="275717"/>
    <xdr:sp macro="" textlink="">
      <xdr:nvSpPr>
        <xdr:cNvPr id="10" name="テキスト ボックス 9"/>
        <xdr:cNvSpPr txBox="1"/>
      </xdr:nvSpPr>
      <xdr:spPr>
        <a:xfrm>
          <a:off x="5849938" y="12326938"/>
          <a:ext cx="2722562" cy="275717"/>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以下の金額を</a:t>
          </a:r>
          <a:r>
            <a:rPr kumimoji="1" lang="en-US" altLang="ja-JP" sz="1100"/>
            <a:t>jGrants</a:t>
          </a:r>
          <a:r>
            <a:rPr kumimoji="1" lang="ja-JP" altLang="en-US" sz="1100"/>
            <a:t>で申請してください。</a:t>
          </a:r>
        </a:p>
      </xdr:txBody>
    </xdr:sp>
    <xdr:clientData/>
  </xdr:oneCellAnchor>
  <xdr:oneCellAnchor>
    <xdr:from>
      <xdr:col>31</xdr:col>
      <xdr:colOff>31751</xdr:colOff>
      <xdr:row>52</xdr:row>
      <xdr:rowOff>119062</xdr:rowOff>
    </xdr:from>
    <xdr:ext cx="2539998" cy="1926168"/>
    <xdr:sp macro="" textlink="">
      <xdr:nvSpPr>
        <xdr:cNvPr id="11" name="テキスト ボックス 10"/>
        <xdr:cNvSpPr txBox="1"/>
      </xdr:nvSpPr>
      <xdr:spPr>
        <a:xfrm>
          <a:off x="6532564" y="8882062"/>
          <a:ext cx="2539998" cy="1926168"/>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耐震性強化工事は、</a:t>
          </a:r>
          <a:r>
            <a:rPr lang="ja-JP" altLang="ja-JP" sz="1100" u="sng">
              <a:solidFill>
                <a:schemeClr val="tx1"/>
              </a:solidFill>
              <a:effectLst/>
              <a:latin typeface="+mn-lt"/>
              <a:ea typeface="+mn-ea"/>
              <a:cs typeface="+mn-cs"/>
            </a:rPr>
            <a:t>標準単価による標準住宅工事費</a:t>
          </a:r>
          <a:r>
            <a:rPr lang="ja-JP" altLang="en-US" sz="1100" u="sng">
              <a:solidFill>
                <a:schemeClr val="tx1"/>
              </a:solidFill>
              <a:effectLst/>
              <a:latin typeface="+mn-lt"/>
              <a:ea typeface="+mn-ea"/>
              <a:cs typeface="+mn-cs"/>
            </a:rPr>
            <a:t>に含まれていないため、対象住宅工事費に掛かり増し費用を計上してください。</a:t>
          </a:r>
          <a:endParaRPr lang="en-US" altLang="ja-JP" sz="1100" u="sng">
            <a:solidFill>
              <a:schemeClr val="tx1"/>
            </a:solidFill>
            <a:effectLst/>
            <a:latin typeface="+mn-lt"/>
            <a:ea typeface="+mn-ea"/>
            <a:cs typeface="+mn-cs"/>
          </a:endParaRPr>
        </a:p>
        <a:p>
          <a:r>
            <a:rPr kumimoji="1" lang="ja-JP" altLang="en-US" sz="1100" u="none"/>
            <a:t>耐震性強化工事の項目は、以下のようなものを想定しています。</a:t>
          </a:r>
        </a:p>
        <a:p>
          <a:r>
            <a:rPr kumimoji="1" lang="ja-JP" altLang="en-US" sz="1100" u="none"/>
            <a:t>・床の剛床対応</a:t>
          </a:r>
        </a:p>
        <a:p>
          <a:r>
            <a:rPr kumimoji="1" lang="ja-JP" altLang="en-US" sz="1100" u="none"/>
            <a:t>・面材耐力壁追加</a:t>
          </a:r>
        </a:p>
        <a:p>
          <a:r>
            <a:rPr kumimoji="1" lang="ja-JP" altLang="en-US" sz="1100" u="none"/>
            <a:t>・引抜金物追加</a:t>
          </a:r>
        </a:p>
        <a:p>
          <a:r>
            <a:rPr kumimoji="1" lang="ja-JP" altLang="en-US" sz="1100" u="none"/>
            <a:t>・火打ち金物追加</a:t>
          </a:r>
        </a:p>
      </xdr:txBody>
    </xdr:sp>
    <xdr:clientData/>
  </xdr:oneCellAnchor>
  <xdr:oneCellAnchor>
    <xdr:from>
      <xdr:col>19</xdr:col>
      <xdr:colOff>23814</xdr:colOff>
      <xdr:row>66</xdr:row>
      <xdr:rowOff>7936</xdr:rowOff>
    </xdr:from>
    <xdr:ext cx="2539998" cy="563563"/>
    <xdr:sp macro="" textlink="">
      <xdr:nvSpPr>
        <xdr:cNvPr id="12" name="テキスト ボックス 11"/>
        <xdr:cNvSpPr txBox="1"/>
      </xdr:nvSpPr>
      <xdr:spPr>
        <a:xfrm>
          <a:off x="4048127" y="11128374"/>
          <a:ext cx="2539998" cy="563563"/>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補助対象外工事は千円単位（千円未満を切り上げ）で入力してください。</a:t>
          </a:r>
          <a:endParaRPr kumimoji="1" lang="en-US" altLang="ja-JP"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8"/>
  <sheetViews>
    <sheetView showGridLines="0" tabSelected="1" zoomScale="80" zoomScaleNormal="80" zoomScaleSheetLayoutView="100" workbookViewId="0">
      <selection activeCell="F9" sqref="F9:AB10"/>
    </sheetView>
  </sheetViews>
  <sheetFormatPr defaultColWidth="8.75" defaultRowHeight="13.5" x14ac:dyDescent="0.15"/>
  <cols>
    <col min="1" max="1" width="4.5" style="2" customWidth="1"/>
    <col min="2" max="44" width="2.875" style="2" customWidth="1"/>
    <col min="45" max="16384" width="8.75" style="2"/>
  </cols>
  <sheetData>
    <row r="1" spans="1:44" x14ac:dyDescent="0.15">
      <c r="A1" s="54"/>
      <c r="B1" s="126" t="s">
        <v>16</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row>
    <row r="2" spans="1:44" ht="28.5" x14ac:dyDescent="0.15">
      <c r="A2" s="149" t="s">
        <v>17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row>
    <row r="3" spans="1:44" ht="11.1" customHeight="1" x14ac:dyDescent="0.1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row>
    <row r="4" spans="1:44" ht="14.1" customHeight="1" x14ac:dyDescent="0.15">
      <c r="A4" s="2" t="s">
        <v>97</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ht="6.95" customHeight="1" x14ac:dyDescent="0.1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ht="14.1" customHeight="1" x14ac:dyDescent="0.15">
      <c r="A6" s="43" t="s">
        <v>0</v>
      </c>
      <c r="B6" s="3" t="s">
        <v>99</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1:44" ht="14.1" customHeight="1" x14ac:dyDescent="0.15">
      <c r="A7" s="43" t="s">
        <v>0</v>
      </c>
      <c r="B7" s="3" t="s">
        <v>100</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row>
    <row r="8" spans="1:44" ht="14.1" customHeight="1" x14ac:dyDescent="0.15">
      <c r="A8" s="1"/>
    </row>
    <row r="9" spans="1:44" ht="12.95" customHeight="1" x14ac:dyDescent="0.15">
      <c r="A9" s="127" t="s">
        <v>1</v>
      </c>
      <c r="B9" s="128"/>
      <c r="C9" s="128"/>
      <c r="D9" s="128"/>
      <c r="E9" s="129"/>
      <c r="F9" s="133"/>
      <c r="G9" s="134"/>
      <c r="H9" s="134"/>
      <c r="I9" s="134"/>
      <c r="J9" s="134"/>
      <c r="K9" s="134"/>
      <c r="L9" s="134"/>
      <c r="M9" s="134"/>
      <c r="N9" s="134"/>
      <c r="O9" s="134"/>
      <c r="P9" s="134"/>
      <c r="Q9" s="134"/>
      <c r="R9" s="134"/>
      <c r="S9" s="134"/>
      <c r="T9" s="134"/>
      <c r="U9" s="134"/>
      <c r="V9" s="134"/>
      <c r="W9" s="134"/>
      <c r="X9" s="134"/>
      <c r="Y9" s="134"/>
      <c r="Z9" s="134"/>
      <c r="AA9" s="134"/>
      <c r="AB9" s="135"/>
      <c r="AD9" s="14" t="s">
        <v>38</v>
      </c>
      <c r="AE9" s="13"/>
      <c r="AF9" s="13"/>
      <c r="AG9" s="13"/>
      <c r="AH9" s="13"/>
    </row>
    <row r="10" spans="1:44" ht="12.95" customHeight="1" x14ac:dyDescent="0.15">
      <c r="A10" s="130"/>
      <c r="B10" s="131"/>
      <c r="C10" s="131"/>
      <c r="D10" s="131"/>
      <c r="E10" s="132"/>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D10" s="15" t="s">
        <v>39</v>
      </c>
      <c r="AE10" s="16"/>
      <c r="AF10" s="16" t="s">
        <v>40</v>
      </c>
      <c r="AG10" s="16"/>
      <c r="AH10" s="16"/>
      <c r="AI10" s="17"/>
      <c r="AJ10" s="17"/>
      <c r="AK10" s="17"/>
      <c r="AL10" s="17"/>
      <c r="AM10" s="17"/>
      <c r="AN10" s="17"/>
      <c r="AO10" s="17"/>
      <c r="AP10" s="17"/>
      <c r="AQ10" s="17"/>
      <c r="AR10" s="4"/>
    </row>
    <row r="11" spans="1:44" ht="12.95" customHeight="1" x14ac:dyDescent="0.15">
      <c r="A11" s="127" t="s">
        <v>29</v>
      </c>
      <c r="B11" s="128"/>
      <c r="C11" s="128"/>
      <c r="D11" s="128"/>
      <c r="E11" s="129"/>
      <c r="F11" s="139"/>
      <c r="G11" s="140"/>
      <c r="H11" s="140"/>
      <c r="I11" s="140"/>
      <c r="J11" s="140"/>
      <c r="K11" s="140"/>
      <c r="L11" s="140"/>
      <c r="M11" s="140"/>
      <c r="N11" s="140"/>
      <c r="O11" s="140"/>
      <c r="P11" s="140"/>
      <c r="Q11" s="140"/>
      <c r="R11" s="140"/>
      <c r="S11" s="140"/>
      <c r="T11" s="140"/>
      <c r="U11" s="140"/>
      <c r="V11" s="140"/>
      <c r="W11" s="140"/>
      <c r="X11" s="140"/>
      <c r="Y11" s="140"/>
      <c r="Z11" s="140"/>
      <c r="AA11" s="140"/>
      <c r="AB11" s="141"/>
      <c r="AD11" s="18"/>
      <c r="AE11" s="19"/>
      <c r="AF11" s="19" t="s">
        <v>41</v>
      </c>
      <c r="AG11" s="19"/>
      <c r="AH11" s="19"/>
      <c r="AI11" s="20"/>
      <c r="AJ11" s="20"/>
      <c r="AK11" s="20"/>
      <c r="AL11" s="20"/>
      <c r="AM11" s="20"/>
      <c r="AN11" s="20"/>
      <c r="AO11" s="20"/>
      <c r="AP11" s="20"/>
      <c r="AQ11" s="20"/>
      <c r="AR11" s="8"/>
    </row>
    <row r="12" spans="1:44" ht="12.95" customHeight="1" x14ac:dyDescent="0.15">
      <c r="A12" s="130"/>
      <c r="B12" s="131"/>
      <c r="C12" s="131"/>
      <c r="D12" s="131"/>
      <c r="E12" s="132"/>
      <c r="F12" s="142"/>
      <c r="G12" s="143"/>
      <c r="H12" s="143"/>
      <c r="I12" s="143"/>
      <c r="J12" s="143"/>
      <c r="K12" s="143"/>
      <c r="L12" s="143"/>
      <c r="M12" s="143"/>
      <c r="N12" s="143"/>
      <c r="O12" s="143"/>
      <c r="P12" s="143"/>
      <c r="Q12" s="143"/>
      <c r="R12" s="143"/>
      <c r="S12" s="143"/>
      <c r="T12" s="143"/>
      <c r="U12" s="143"/>
      <c r="V12" s="143"/>
      <c r="W12" s="143"/>
      <c r="X12" s="143"/>
      <c r="Y12" s="143"/>
      <c r="Z12" s="143"/>
      <c r="AA12" s="143"/>
      <c r="AB12" s="144"/>
      <c r="AD12" s="18"/>
      <c r="AE12" s="19"/>
      <c r="AF12" s="21" t="s">
        <v>42</v>
      </c>
      <c r="AG12" s="19"/>
      <c r="AH12" s="19"/>
      <c r="AI12" s="20"/>
      <c r="AJ12" s="20"/>
      <c r="AK12" s="20"/>
      <c r="AL12" s="20"/>
      <c r="AM12" s="20"/>
      <c r="AN12" s="20"/>
      <c r="AO12" s="20"/>
      <c r="AP12" s="20"/>
      <c r="AQ12" s="20"/>
      <c r="AR12" s="8"/>
    </row>
    <row r="13" spans="1:44" ht="14.1" customHeight="1" x14ac:dyDescent="0.15">
      <c r="A13" s="1"/>
      <c r="AD13" s="18"/>
      <c r="AE13" s="19"/>
      <c r="AF13" s="19" t="s">
        <v>43</v>
      </c>
      <c r="AG13" s="19"/>
      <c r="AH13" s="19"/>
      <c r="AI13" s="20"/>
      <c r="AJ13" s="20"/>
      <c r="AK13" s="20"/>
      <c r="AL13" s="20"/>
      <c r="AM13" s="20"/>
      <c r="AN13" s="20"/>
      <c r="AO13" s="20"/>
      <c r="AP13" s="20"/>
      <c r="AQ13" s="20"/>
      <c r="AR13" s="8"/>
    </row>
    <row r="14" spans="1:44" ht="12.95" customHeight="1" x14ac:dyDescent="0.15">
      <c r="A14" s="3" t="s">
        <v>30</v>
      </c>
      <c r="AD14" s="22" t="s">
        <v>44</v>
      </c>
      <c r="AE14" s="19"/>
      <c r="AF14" s="19" t="s">
        <v>45</v>
      </c>
      <c r="AG14" s="19"/>
      <c r="AH14" s="19"/>
      <c r="AI14" s="20"/>
      <c r="AJ14" s="20"/>
      <c r="AK14" s="20"/>
      <c r="AL14" s="20"/>
      <c r="AM14" s="20"/>
      <c r="AN14" s="20"/>
      <c r="AO14" s="20"/>
      <c r="AP14" s="20"/>
      <c r="AQ14" s="20"/>
      <c r="AR14" s="8"/>
    </row>
    <row r="15" spans="1:44" ht="12.95" customHeight="1" thickBot="1" x14ac:dyDescent="0.2">
      <c r="AB15" s="29" t="s">
        <v>92</v>
      </c>
      <c r="AD15" s="22"/>
      <c r="AE15" s="19"/>
      <c r="AF15" s="19" t="s">
        <v>46</v>
      </c>
      <c r="AG15" s="19"/>
      <c r="AH15" s="19"/>
      <c r="AI15" s="20"/>
      <c r="AJ15" s="20"/>
      <c r="AK15" s="20"/>
      <c r="AL15" s="20"/>
      <c r="AM15" s="20"/>
      <c r="AN15" s="20"/>
      <c r="AO15" s="20"/>
      <c r="AP15" s="20"/>
      <c r="AQ15" s="20"/>
      <c r="AR15" s="8"/>
    </row>
    <row r="16" spans="1:44" x14ac:dyDescent="0.15">
      <c r="A16" s="269" t="s">
        <v>20</v>
      </c>
      <c r="B16" s="150" t="s">
        <v>2</v>
      </c>
      <c r="C16" s="151"/>
      <c r="D16" s="151"/>
      <c r="E16" s="151"/>
      <c r="F16" s="151"/>
      <c r="G16" s="151"/>
      <c r="H16" s="151"/>
      <c r="I16" s="151"/>
      <c r="J16" s="151"/>
      <c r="K16" s="151"/>
      <c r="L16" s="238"/>
      <c r="M16" s="150" t="s">
        <v>19</v>
      </c>
      <c r="N16" s="151"/>
      <c r="O16" s="151"/>
      <c r="P16" s="151"/>
      <c r="Q16" s="151"/>
      <c r="R16" s="151"/>
      <c r="S16" s="151"/>
      <c r="T16" s="151"/>
      <c r="U16" s="151"/>
      <c r="V16" s="151"/>
      <c r="W16" s="151"/>
      <c r="X16" s="151"/>
      <c r="Y16" s="151"/>
      <c r="Z16" s="151"/>
      <c r="AA16" s="151"/>
      <c r="AB16" s="152"/>
      <c r="AD16" s="22" t="s">
        <v>47</v>
      </c>
      <c r="AE16" s="19"/>
      <c r="AF16" s="19" t="s">
        <v>48</v>
      </c>
      <c r="AG16" s="19"/>
      <c r="AH16" s="19"/>
      <c r="AI16" s="20"/>
      <c r="AJ16" s="20"/>
      <c r="AK16" s="20"/>
      <c r="AL16" s="20"/>
      <c r="AM16" s="20"/>
      <c r="AN16" s="20"/>
      <c r="AO16" s="20"/>
      <c r="AP16" s="20"/>
      <c r="AQ16" s="20"/>
      <c r="AR16" s="8"/>
    </row>
    <row r="17" spans="1:44" x14ac:dyDescent="0.15">
      <c r="A17" s="270"/>
      <c r="B17" s="241"/>
      <c r="C17" s="185"/>
      <c r="D17" s="185"/>
      <c r="E17" s="185"/>
      <c r="F17" s="185"/>
      <c r="G17" s="185"/>
      <c r="H17" s="185"/>
      <c r="I17" s="185"/>
      <c r="J17" s="185"/>
      <c r="K17" s="185"/>
      <c r="L17" s="187"/>
      <c r="M17" s="241"/>
      <c r="N17" s="185"/>
      <c r="O17" s="185"/>
      <c r="P17" s="185"/>
      <c r="Q17" s="185"/>
      <c r="R17" s="185"/>
      <c r="S17" s="185"/>
      <c r="T17" s="185"/>
      <c r="U17" s="123" t="s">
        <v>18</v>
      </c>
      <c r="V17" s="124"/>
      <c r="W17" s="124"/>
      <c r="X17" s="124"/>
      <c r="Y17" s="124"/>
      <c r="Z17" s="124"/>
      <c r="AA17" s="124"/>
      <c r="AB17" s="125"/>
      <c r="AD17" s="22" t="s">
        <v>106</v>
      </c>
      <c r="AE17" s="19"/>
      <c r="AF17" s="19" t="s">
        <v>107</v>
      </c>
      <c r="AG17" s="19"/>
      <c r="AH17" s="19"/>
      <c r="AI17" s="20"/>
      <c r="AJ17" s="20"/>
      <c r="AK17" s="20"/>
      <c r="AL17" s="20"/>
      <c r="AM17" s="20"/>
      <c r="AN17" s="20"/>
      <c r="AO17" s="20"/>
      <c r="AP17" s="20"/>
      <c r="AQ17" s="20"/>
      <c r="AR17" s="8"/>
    </row>
    <row r="18" spans="1:44" x14ac:dyDescent="0.15">
      <c r="A18" s="270"/>
      <c r="B18" s="248"/>
      <c r="C18" s="249"/>
      <c r="D18" s="249"/>
      <c r="E18" s="249"/>
      <c r="F18" s="249"/>
      <c r="G18" s="249"/>
      <c r="H18" s="249"/>
      <c r="I18" s="249"/>
      <c r="J18" s="249"/>
      <c r="K18" s="249"/>
      <c r="L18" s="250"/>
      <c r="M18" s="40" t="s">
        <v>9</v>
      </c>
      <c r="N18" s="275"/>
      <c r="O18" s="275"/>
      <c r="P18" s="275"/>
      <c r="Q18" s="275"/>
      <c r="R18" s="275"/>
      <c r="S18" s="275"/>
      <c r="T18" s="41" t="s">
        <v>10</v>
      </c>
      <c r="U18" s="153"/>
      <c r="V18" s="154"/>
      <c r="W18" s="154"/>
      <c r="X18" s="154"/>
      <c r="Y18" s="154"/>
      <c r="Z18" s="154"/>
      <c r="AA18" s="154"/>
      <c r="AB18" s="155"/>
      <c r="AD18" s="22"/>
      <c r="AE18" s="19"/>
      <c r="AF18" s="19" t="s">
        <v>50</v>
      </c>
      <c r="AG18" s="19"/>
      <c r="AH18" s="19"/>
      <c r="AI18" s="20"/>
      <c r="AJ18" s="20"/>
      <c r="AK18" s="20"/>
      <c r="AL18" s="20"/>
      <c r="AM18" s="20"/>
      <c r="AN18" s="20"/>
      <c r="AO18" s="20"/>
      <c r="AP18" s="20"/>
      <c r="AQ18" s="20"/>
      <c r="AR18" s="8"/>
    </row>
    <row r="19" spans="1:44" x14ac:dyDescent="0.15">
      <c r="A19" s="270"/>
      <c r="B19" s="277"/>
      <c r="C19" s="278"/>
      <c r="D19" s="278"/>
      <c r="E19" s="278"/>
      <c r="F19" s="278"/>
      <c r="G19" s="278"/>
      <c r="H19" s="278"/>
      <c r="I19" s="278"/>
      <c r="J19" s="278"/>
      <c r="K19" s="278"/>
      <c r="L19" s="279"/>
      <c r="M19" s="272"/>
      <c r="N19" s="273"/>
      <c r="O19" s="273"/>
      <c r="P19" s="273"/>
      <c r="Q19" s="273"/>
      <c r="R19" s="273"/>
      <c r="S19" s="273"/>
      <c r="T19" s="274"/>
      <c r="U19" s="156"/>
      <c r="V19" s="157"/>
      <c r="W19" s="157"/>
      <c r="X19" s="157"/>
      <c r="Y19" s="157"/>
      <c r="Z19" s="157"/>
      <c r="AA19" s="157"/>
      <c r="AB19" s="158"/>
      <c r="AD19" s="22" t="s">
        <v>52</v>
      </c>
      <c r="AE19" s="19"/>
      <c r="AF19" s="19" t="s">
        <v>53</v>
      </c>
      <c r="AG19" s="19"/>
      <c r="AH19" s="19"/>
      <c r="AI19" s="20"/>
      <c r="AJ19" s="20"/>
      <c r="AK19" s="20"/>
      <c r="AL19" s="20"/>
      <c r="AM19" s="20"/>
      <c r="AN19" s="20"/>
      <c r="AO19" s="20"/>
      <c r="AP19" s="20"/>
      <c r="AQ19" s="20"/>
      <c r="AR19" s="8"/>
    </row>
    <row r="20" spans="1:44" x14ac:dyDescent="0.15">
      <c r="A20" s="270"/>
      <c r="B20" s="248"/>
      <c r="C20" s="249"/>
      <c r="D20" s="249"/>
      <c r="E20" s="249"/>
      <c r="F20" s="249"/>
      <c r="G20" s="249"/>
      <c r="H20" s="249"/>
      <c r="I20" s="249"/>
      <c r="J20" s="249"/>
      <c r="K20" s="249"/>
      <c r="L20" s="250"/>
      <c r="M20" s="40" t="s">
        <v>9</v>
      </c>
      <c r="N20" s="275"/>
      <c r="O20" s="275"/>
      <c r="P20" s="275"/>
      <c r="Q20" s="275"/>
      <c r="R20" s="275"/>
      <c r="S20" s="275"/>
      <c r="T20" s="41" t="s">
        <v>10</v>
      </c>
      <c r="U20" s="153"/>
      <c r="V20" s="154"/>
      <c r="W20" s="154"/>
      <c r="X20" s="154"/>
      <c r="Y20" s="154"/>
      <c r="Z20" s="154"/>
      <c r="AA20" s="154"/>
      <c r="AB20" s="155"/>
      <c r="AD20" s="22"/>
      <c r="AE20" s="19"/>
      <c r="AF20" s="19" t="s">
        <v>54</v>
      </c>
      <c r="AG20" s="19"/>
      <c r="AH20" s="19"/>
      <c r="AI20" s="20"/>
      <c r="AJ20" s="20"/>
      <c r="AK20" s="20"/>
      <c r="AL20" s="20"/>
      <c r="AM20" s="20"/>
      <c r="AN20" s="20"/>
      <c r="AO20" s="20"/>
      <c r="AP20" s="20"/>
      <c r="AQ20" s="20"/>
      <c r="AR20" s="8"/>
    </row>
    <row r="21" spans="1:44" x14ac:dyDescent="0.15">
      <c r="A21" s="270"/>
      <c r="B21" s="277"/>
      <c r="C21" s="278"/>
      <c r="D21" s="278"/>
      <c r="E21" s="278"/>
      <c r="F21" s="278"/>
      <c r="G21" s="278"/>
      <c r="H21" s="278"/>
      <c r="I21" s="278"/>
      <c r="J21" s="278"/>
      <c r="K21" s="278"/>
      <c r="L21" s="279"/>
      <c r="M21" s="272"/>
      <c r="N21" s="273"/>
      <c r="O21" s="273"/>
      <c r="P21" s="273"/>
      <c r="Q21" s="273"/>
      <c r="R21" s="273"/>
      <c r="S21" s="273"/>
      <c r="T21" s="274"/>
      <c r="U21" s="156"/>
      <c r="V21" s="157"/>
      <c r="W21" s="157"/>
      <c r="X21" s="157"/>
      <c r="Y21" s="157"/>
      <c r="Z21" s="157"/>
      <c r="AA21" s="157"/>
      <c r="AB21" s="158"/>
      <c r="AD21" s="23" t="s">
        <v>51</v>
      </c>
      <c r="AE21" s="19"/>
      <c r="AF21" s="53" t="s">
        <v>55</v>
      </c>
      <c r="AG21" s="19"/>
      <c r="AH21" s="19"/>
      <c r="AI21" s="20"/>
      <c r="AJ21" s="20"/>
      <c r="AK21" s="20"/>
      <c r="AL21" s="20"/>
      <c r="AM21" s="20"/>
      <c r="AN21" s="20"/>
      <c r="AO21" s="20"/>
      <c r="AP21" s="20"/>
      <c r="AQ21" s="20"/>
      <c r="AR21" s="8"/>
    </row>
    <row r="22" spans="1:44" x14ac:dyDescent="0.15">
      <c r="A22" s="270"/>
      <c r="B22" s="248"/>
      <c r="C22" s="249"/>
      <c r="D22" s="249"/>
      <c r="E22" s="249"/>
      <c r="F22" s="249"/>
      <c r="G22" s="249"/>
      <c r="H22" s="249"/>
      <c r="I22" s="249"/>
      <c r="J22" s="249"/>
      <c r="K22" s="249"/>
      <c r="L22" s="250"/>
      <c r="M22" s="40" t="s">
        <v>9</v>
      </c>
      <c r="N22" s="275"/>
      <c r="O22" s="275"/>
      <c r="P22" s="275"/>
      <c r="Q22" s="275"/>
      <c r="R22" s="275"/>
      <c r="S22" s="275"/>
      <c r="T22" s="41" t="s">
        <v>10</v>
      </c>
      <c r="U22" s="153"/>
      <c r="V22" s="154"/>
      <c r="W22" s="154"/>
      <c r="X22" s="154"/>
      <c r="Y22" s="154"/>
      <c r="Z22" s="154"/>
      <c r="AA22" s="154"/>
      <c r="AB22" s="155"/>
      <c r="AD22" s="24"/>
      <c r="AE22" s="19"/>
      <c r="AF22" s="53" t="s">
        <v>57</v>
      </c>
      <c r="AG22" s="19"/>
      <c r="AH22" s="19"/>
      <c r="AI22" s="20"/>
      <c r="AJ22" s="20"/>
      <c r="AK22" s="20"/>
      <c r="AL22" s="20"/>
      <c r="AM22" s="20"/>
      <c r="AN22" s="20"/>
      <c r="AO22" s="20"/>
      <c r="AP22" s="20"/>
      <c r="AQ22" s="20"/>
      <c r="AR22" s="8"/>
    </row>
    <row r="23" spans="1:44" x14ac:dyDescent="0.15">
      <c r="A23" s="270"/>
      <c r="B23" s="277"/>
      <c r="C23" s="278"/>
      <c r="D23" s="278"/>
      <c r="E23" s="278"/>
      <c r="F23" s="278"/>
      <c r="G23" s="278"/>
      <c r="H23" s="278"/>
      <c r="I23" s="278"/>
      <c r="J23" s="278"/>
      <c r="K23" s="278"/>
      <c r="L23" s="279"/>
      <c r="M23" s="272"/>
      <c r="N23" s="273"/>
      <c r="O23" s="273"/>
      <c r="P23" s="273"/>
      <c r="Q23" s="273"/>
      <c r="R23" s="273"/>
      <c r="S23" s="273"/>
      <c r="T23" s="274"/>
      <c r="U23" s="156"/>
      <c r="V23" s="157"/>
      <c r="W23" s="157"/>
      <c r="X23" s="157"/>
      <c r="Y23" s="157"/>
      <c r="Z23" s="157"/>
      <c r="AA23" s="157"/>
      <c r="AB23" s="158"/>
      <c r="AD23" s="23"/>
      <c r="AE23" s="19"/>
      <c r="AF23" s="53" t="s">
        <v>56</v>
      </c>
      <c r="AG23" s="19"/>
      <c r="AH23" s="19"/>
      <c r="AI23" s="20"/>
      <c r="AJ23" s="20"/>
      <c r="AK23" s="20"/>
      <c r="AL23" s="20"/>
      <c r="AM23" s="20"/>
      <c r="AN23" s="20"/>
      <c r="AO23" s="20"/>
      <c r="AP23" s="20"/>
      <c r="AQ23" s="20"/>
      <c r="AR23" s="8"/>
    </row>
    <row r="24" spans="1:44" x14ac:dyDescent="0.15">
      <c r="A24" s="270"/>
      <c r="B24" s="248"/>
      <c r="C24" s="249"/>
      <c r="D24" s="249"/>
      <c r="E24" s="249"/>
      <c r="F24" s="249"/>
      <c r="G24" s="249"/>
      <c r="H24" s="249"/>
      <c r="I24" s="249"/>
      <c r="J24" s="249"/>
      <c r="K24" s="249"/>
      <c r="L24" s="250"/>
      <c r="M24" s="40" t="s">
        <v>9</v>
      </c>
      <c r="N24" s="275"/>
      <c r="O24" s="275"/>
      <c r="P24" s="275"/>
      <c r="Q24" s="275"/>
      <c r="R24" s="275"/>
      <c r="S24" s="275"/>
      <c r="T24" s="41" t="s">
        <v>10</v>
      </c>
      <c r="U24" s="153"/>
      <c r="V24" s="154"/>
      <c r="W24" s="154"/>
      <c r="X24" s="154"/>
      <c r="Y24" s="154"/>
      <c r="Z24" s="154"/>
      <c r="AA24" s="154"/>
      <c r="AB24" s="155"/>
      <c r="AD24" s="18"/>
      <c r="AE24" s="19"/>
      <c r="AF24" s="21" t="s">
        <v>58</v>
      </c>
      <c r="AG24" s="19"/>
      <c r="AH24" s="19"/>
      <c r="AI24" s="20"/>
      <c r="AJ24" s="20"/>
      <c r="AK24" s="20"/>
      <c r="AL24" s="20"/>
      <c r="AM24" s="20"/>
      <c r="AN24" s="20"/>
      <c r="AO24" s="20"/>
      <c r="AP24" s="20"/>
      <c r="AQ24" s="20"/>
      <c r="AR24" s="8"/>
    </row>
    <row r="25" spans="1:44" x14ac:dyDescent="0.15">
      <c r="A25" s="270"/>
      <c r="B25" s="277"/>
      <c r="C25" s="278"/>
      <c r="D25" s="278"/>
      <c r="E25" s="278"/>
      <c r="F25" s="278"/>
      <c r="G25" s="278"/>
      <c r="H25" s="278"/>
      <c r="I25" s="278"/>
      <c r="J25" s="278"/>
      <c r="K25" s="278"/>
      <c r="L25" s="279"/>
      <c r="M25" s="272"/>
      <c r="N25" s="273"/>
      <c r="O25" s="273"/>
      <c r="P25" s="273"/>
      <c r="Q25" s="273"/>
      <c r="R25" s="273"/>
      <c r="S25" s="273"/>
      <c r="T25" s="274"/>
      <c r="U25" s="156"/>
      <c r="V25" s="157"/>
      <c r="W25" s="157"/>
      <c r="X25" s="157"/>
      <c r="Y25" s="157"/>
      <c r="Z25" s="157"/>
      <c r="AA25" s="157"/>
      <c r="AB25" s="158"/>
      <c r="AD25" s="23"/>
      <c r="AE25" s="19"/>
      <c r="AF25" s="53" t="s">
        <v>59</v>
      </c>
      <c r="AG25" s="19"/>
      <c r="AH25" s="19"/>
      <c r="AI25" s="20"/>
      <c r="AJ25" s="20"/>
      <c r="AK25" s="20"/>
      <c r="AL25" s="20"/>
      <c r="AM25" s="20"/>
      <c r="AN25" s="20"/>
      <c r="AO25" s="20"/>
      <c r="AP25" s="20"/>
      <c r="AQ25" s="20"/>
      <c r="AR25" s="8"/>
    </row>
    <row r="26" spans="1:44" x14ac:dyDescent="0.15">
      <c r="A26" s="270"/>
      <c r="B26" s="248"/>
      <c r="C26" s="249"/>
      <c r="D26" s="249"/>
      <c r="E26" s="249"/>
      <c r="F26" s="249"/>
      <c r="G26" s="249"/>
      <c r="H26" s="249"/>
      <c r="I26" s="249"/>
      <c r="J26" s="249"/>
      <c r="K26" s="249"/>
      <c r="L26" s="250"/>
      <c r="M26" s="40" t="s">
        <v>9</v>
      </c>
      <c r="N26" s="275"/>
      <c r="O26" s="275"/>
      <c r="P26" s="275"/>
      <c r="Q26" s="275"/>
      <c r="R26" s="275"/>
      <c r="S26" s="275"/>
      <c r="T26" s="41" t="s">
        <v>10</v>
      </c>
      <c r="U26" s="153"/>
      <c r="V26" s="154"/>
      <c r="W26" s="154"/>
      <c r="X26" s="154"/>
      <c r="Y26" s="154"/>
      <c r="Z26" s="154"/>
      <c r="AA26" s="154"/>
      <c r="AB26" s="155"/>
      <c r="AD26" s="18"/>
      <c r="AE26" s="19"/>
      <c r="AF26" s="53" t="s">
        <v>60</v>
      </c>
      <c r="AG26" s="19"/>
      <c r="AH26" s="19"/>
      <c r="AI26" s="20"/>
      <c r="AJ26" s="20"/>
      <c r="AK26" s="20"/>
      <c r="AL26" s="20"/>
      <c r="AM26" s="20"/>
      <c r="AN26" s="20"/>
      <c r="AO26" s="20"/>
      <c r="AP26" s="20"/>
      <c r="AQ26" s="20"/>
      <c r="AR26" s="8"/>
    </row>
    <row r="27" spans="1:44" x14ac:dyDescent="0.15">
      <c r="A27" s="270"/>
      <c r="B27" s="277"/>
      <c r="C27" s="278"/>
      <c r="D27" s="278"/>
      <c r="E27" s="278"/>
      <c r="F27" s="278"/>
      <c r="G27" s="278"/>
      <c r="H27" s="278"/>
      <c r="I27" s="278"/>
      <c r="J27" s="278"/>
      <c r="K27" s="278"/>
      <c r="L27" s="279"/>
      <c r="M27" s="272"/>
      <c r="N27" s="273"/>
      <c r="O27" s="273"/>
      <c r="P27" s="273"/>
      <c r="Q27" s="273"/>
      <c r="R27" s="273"/>
      <c r="S27" s="273"/>
      <c r="T27" s="274"/>
      <c r="U27" s="156"/>
      <c r="V27" s="157"/>
      <c r="W27" s="157"/>
      <c r="X27" s="157"/>
      <c r="Y27" s="157"/>
      <c r="Z27" s="157"/>
      <c r="AA27" s="157"/>
      <c r="AB27" s="158"/>
      <c r="AD27" s="23" t="s">
        <v>61</v>
      </c>
      <c r="AE27" s="19"/>
      <c r="AF27" s="53" t="s">
        <v>62</v>
      </c>
      <c r="AG27" s="19"/>
      <c r="AH27" s="19"/>
      <c r="AI27" s="20"/>
      <c r="AJ27" s="20"/>
      <c r="AK27" s="20"/>
      <c r="AL27" s="20"/>
      <c r="AM27" s="20"/>
      <c r="AN27" s="20"/>
      <c r="AO27" s="20"/>
      <c r="AP27" s="20"/>
      <c r="AQ27" s="20"/>
      <c r="AR27" s="8"/>
    </row>
    <row r="28" spans="1:44" x14ac:dyDescent="0.15">
      <c r="A28" s="270"/>
      <c r="B28" s="248"/>
      <c r="C28" s="249"/>
      <c r="D28" s="249"/>
      <c r="E28" s="249"/>
      <c r="F28" s="249"/>
      <c r="G28" s="249"/>
      <c r="H28" s="249"/>
      <c r="I28" s="249"/>
      <c r="J28" s="249"/>
      <c r="K28" s="249"/>
      <c r="L28" s="250"/>
      <c r="M28" s="40" t="s">
        <v>9</v>
      </c>
      <c r="N28" s="275"/>
      <c r="O28" s="275"/>
      <c r="P28" s="275"/>
      <c r="Q28" s="275"/>
      <c r="R28" s="275"/>
      <c r="S28" s="275"/>
      <c r="T28" s="41" t="s">
        <v>10</v>
      </c>
      <c r="U28" s="153"/>
      <c r="V28" s="154"/>
      <c r="W28" s="154"/>
      <c r="X28" s="154"/>
      <c r="Y28" s="154"/>
      <c r="Z28" s="154"/>
      <c r="AA28" s="154"/>
      <c r="AB28" s="155"/>
      <c r="AD28" s="18"/>
      <c r="AE28" s="19"/>
      <c r="AF28" s="53" t="s">
        <v>63</v>
      </c>
      <c r="AG28" s="19"/>
      <c r="AH28" s="19"/>
      <c r="AI28" s="20"/>
      <c r="AJ28" s="20"/>
      <c r="AK28" s="20"/>
      <c r="AL28" s="20"/>
      <c r="AM28" s="20"/>
      <c r="AN28" s="20"/>
      <c r="AO28" s="20"/>
      <c r="AP28" s="20"/>
      <c r="AQ28" s="20"/>
      <c r="AR28" s="8"/>
    </row>
    <row r="29" spans="1:44" ht="14.25" thickBot="1" x14ac:dyDescent="0.2">
      <c r="A29" s="270"/>
      <c r="B29" s="251"/>
      <c r="C29" s="252"/>
      <c r="D29" s="252"/>
      <c r="E29" s="252"/>
      <c r="F29" s="252"/>
      <c r="G29" s="252"/>
      <c r="H29" s="252"/>
      <c r="I29" s="252"/>
      <c r="J29" s="252"/>
      <c r="K29" s="252"/>
      <c r="L29" s="253"/>
      <c r="M29" s="254"/>
      <c r="N29" s="255"/>
      <c r="O29" s="255"/>
      <c r="P29" s="255"/>
      <c r="Q29" s="255"/>
      <c r="R29" s="255"/>
      <c r="S29" s="255"/>
      <c r="T29" s="256"/>
      <c r="U29" s="156"/>
      <c r="V29" s="157"/>
      <c r="W29" s="157"/>
      <c r="X29" s="157"/>
      <c r="Y29" s="157"/>
      <c r="Z29" s="157"/>
      <c r="AA29" s="157"/>
      <c r="AB29" s="158"/>
      <c r="AD29" s="18"/>
      <c r="AE29" s="19"/>
      <c r="AF29" s="53" t="s">
        <v>64</v>
      </c>
      <c r="AG29" s="19"/>
      <c r="AH29" s="19"/>
      <c r="AI29" s="20"/>
      <c r="AJ29" s="20"/>
      <c r="AK29" s="20"/>
      <c r="AL29" s="20"/>
      <c r="AM29" s="20"/>
      <c r="AN29" s="20"/>
      <c r="AO29" s="20"/>
      <c r="AP29" s="20"/>
      <c r="AQ29" s="20"/>
      <c r="AR29" s="8"/>
    </row>
    <row r="30" spans="1:44" ht="14.25" thickTop="1" x14ac:dyDescent="0.15">
      <c r="A30" s="270"/>
      <c r="B30" s="257" t="s">
        <v>8</v>
      </c>
      <c r="C30" s="258"/>
      <c r="D30" s="258"/>
      <c r="E30" s="258"/>
      <c r="F30" s="258"/>
      <c r="G30" s="258"/>
      <c r="H30" s="258"/>
      <c r="I30" s="258"/>
      <c r="J30" s="258"/>
      <c r="K30" s="258"/>
      <c r="L30" s="259"/>
      <c r="M30" s="31" t="s">
        <v>9</v>
      </c>
      <c r="N30" s="276" t="str">
        <f>IF(A7="□","",SUM(N18,N20,N22,N24,N26,N28))</f>
        <v/>
      </c>
      <c r="O30" s="276"/>
      <c r="P30" s="276"/>
      <c r="Q30" s="276"/>
      <c r="R30" s="276"/>
      <c r="S30" s="276"/>
      <c r="T30" s="32" t="s">
        <v>10</v>
      </c>
      <c r="U30" s="263"/>
      <c r="V30" s="264"/>
      <c r="W30" s="264"/>
      <c r="X30" s="264"/>
      <c r="Y30" s="264"/>
      <c r="Z30" s="264"/>
      <c r="AA30" s="264"/>
      <c r="AB30" s="265"/>
      <c r="AD30" s="25"/>
      <c r="AE30" s="20"/>
      <c r="AF30" s="53" t="s">
        <v>65</v>
      </c>
      <c r="AG30" s="20"/>
      <c r="AH30" s="20"/>
      <c r="AI30" s="20"/>
      <c r="AJ30" s="20"/>
      <c r="AK30" s="20"/>
      <c r="AL30" s="20"/>
      <c r="AM30" s="20"/>
      <c r="AN30" s="20"/>
      <c r="AO30" s="20"/>
      <c r="AP30" s="20"/>
      <c r="AQ30" s="20"/>
      <c r="AR30" s="8"/>
    </row>
    <row r="31" spans="1:44" ht="14.25" thickBot="1" x14ac:dyDescent="0.2">
      <c r="A31" s="271"/>
      <c r="B31" s="260"/>
      <c r="C31" s="261"/>
      <c r="D31" s="261"/>
      <c r="E31" s="261"/>
      <c r="F31" s="261"/>
      <c r="G31" s="261"/>
      <c r="H31" s="261"/>
      <c r="I31" s="261"/>
      <c r="J31" s="261"/>
      <c r="K31" s="261"/>
      <c r="L31" s="262"/>
      <c r="M31" s="285">
        <f>SUM(M19,M21,M23,M25,M27,M29)</f>
        <v>0</v>
      </c>
      <c r="N31" s="286"/>
      <c r="O31" s="286"/>
      <c r="P31" s="286"/>
      <c r="Q31" s="286"/>
      <c r="R31" s="286"/>
      <c r="S31" s="286"/>
      <c r="T31" s="287"/>
      <c r="U31" s="266"/>
      <c r="V31" s="267"/>
      <c r="W31" s="267"/>
      <c r="X31" s="267"/>
      <c r="Y31" s="267"/>
      <c r="Z31" s="267"/>
      <c r="AA31" s="267"/>
      <c r="AB31" s="268"/>
      <c r="AD31" s="26"/>
      <c r="AE31" s="27"/>
      <c r="AF31" s="27"/>
      <c r="AG31" s="27"/>
      <c r="AH31" s="27"/>
      <c r="AI31" s="27"/>
      <c r="AJ31" s="27"/>
      <c r="AK31" s="27"/>
      <c r="AL31" s="27"/>
      <c r="AM31" s="27"/>
      <c r="AN31" s="27"/>
      <c r="AO31" s="27"/>
      <c r="AP31" s="27"/>
      <c r="AQ31" s="27"/>
      <c r="AR31" s="28"/>
    </row>
    <row r="33" spans="1:44" x14ac:dyDescent="0.15">
      <c r="A33" s="3" t="s">
        <v>98</v>
      </c>
      <c r="B33" s="5"/>
      <c r="C33" s="5"/>
      <c r="D33" s="5"/>
      <c r="E33" s="5"/>
      <c r="F33" s="5"/>
      <c r="G33" s="5"/>
      <c r="H33" s="5"/>
      <c r="I33" s="5"/>
      <c r="J33" s="5"/>
      <c r="K33" s="5"/>
      <c r="L33" s="5"/>
      <c r="M33" s="5"/>
      <c r="AC33" s="5"/>
    </row>
    <row r="34" spans="1:44" ht="6.95" customHeight="1" x14ac:dyDescent="0.15">
      <c r="A34" s="3"/>
      <c r="B34" s="5"/>
      <c r="C34" s="5"/>
      <c r="D34" s="5"/>
      <c r="E34" s="5"/>
      <c r="F34" s="5"/>
      <c r="G34" s="5"/>
      <c r="H34" s="5"/>
      <c r="I34" s="5"/>
      <c r="J34" s="5"/>
      <c r="K34" s="5"/>
      <c r="L34" s="5"/>
      <c r="M34" s="5"/>
      <c r="AC34" s="5"/>
    </row>
    <row r="35" spans="1:44" x14ac:dyDescent="0.15">
      <c r="A35" s="43" t="s">
        <v>0</v>
      </c>
      <c r="B35" s="3" t="s">
        <v>14</v>
      </c>
      <c r="C35" s="3"/>
      <c r="D35" s="3"/>
      <c r="E35" s="3"/>
      <c r="F35" s="3"/>
      <c r="G35" s="3"/>
      <c r="H35" s="3"/>
      <c r="I35" s="3"/>
      <c r="J35" s="3"/>
      <c r="K35" s="3"/>
      <c r="L35" s="3"/>
      <c r="M35" s="3"/>
      <c r="AC35" s="3"/>
    </row>
    <row r="36" spans="1:44" ht="15.75" x14ac:dyDescent="0.15">
      <c r="A36" s="43" t="s">
        <v>0</v>
      </c>
      <c r="B36" s="6" t="s">
        <v>36</v>
      </c>
      <c r="C36" s="6"/>
      <c r="D36" s="6"/>
      <c r="E36" s="6"/>
      <c r="F36" s="6"/>
      <c r="G36" s="6"/>
      <c r="H36" s="6"/>
      <c r="I36" s="6"/>
      <c r="J36" s="6"/>
      <c r="K36" s="6"/>
      <c r="L36" s="6"/>
      <c r="M36" s="6"/>
      <c r="AC36" s="6"/>
    </row>
    <row r="37" spans="1:44" x14ac:dyDescent="0.15">
      <c r="A37" s="43" t="s">
        <v>0</v>
      </c>
      <c r="B37" s="6" t="s">
        <v>15</v>
      </c>
      <c r="C37" s="6"/>
      <c r="D37" s="6"/>
      <c r="E37" s="6"/>
      <c r="F37" s="6"/>
      <c r="G37" s="6"/>
      <c r="H37" s="6"/>
      <c r="I37" s="6"/>
      <c r="J37" s="6"/>
      <c r="K37" s="6"/>
      <c r="L37" s="6"/>
      <c r="M37" s="6"/>
      <c r="AC37" s="6"/>
    </row>
    <row r="38" spans="1:44" ht="12.6" customHeight="1" thickBot="1" x14ac:dyDescent="0.2">
      <c r="AR38" s="29" t="s">
        <v>92</v>
      </c>
    </row>
    <row r="39" spans="1:44" ht="12.95" customHeight="1" x14ac:dyDescent="0.15">
      <c r="A39" s="269" t="s">
        <v>21</v>
      </c>
      <c r="B39" s="150" t="s">
        <v>2</v>
      </c>
      <c r="C39" s="151"/>
      <c r="D39" s="151"/>
      <c r="E39" s="151"/>
      <c r="F39" s="151"/>
      <c r="G39" s="151"/>
      <c r="H39" s="151"/>
      <c r="I39" s="151"/>
      <c r="J39" s="151"/>
      <c r="K39" s="151"/>
      <c r="L39" s="238"/>
      <c r="M39" s="150" t="s">
        <v>22</v>
      </c>
      <c r="N39" s="151"/>
      <c r="O39" s="151"/>
      <c r="P39" s="151"/>
      <c r="Q39" s="151"/>
      <c r="R39" s="151"/>
      <c r="S39" s="151"/>
      <c r="T39" s="151"/>
      <c r="U39" s="151"/>
      <c r="V39" s="151"/>
      <c r="W39" s="151"/>
      <c r="X39" s="151"/>
      <c r="Y39" s="151"/>
      <c r="Z39" s="151"/>
      <c r="AA39" s="151"/>
      <c r="AB39" s="238"/>
      <c r="AC39" s="150" t="s">
        <v>23</v>
      </c>
      <c r="AD39" s="151"/>
      <c r="AE39" s="151"/>
      <c r="AF39" s="151"/>
      <c r="AG39" s="151"/>
      <c r="AH39" s="151"/>
      <c r="AI39" s="151"/>
      <c r="AJ39" s="151"/>
      <c r="AK39" s="151"/>
      <c r="AL39" s="151"/>
      <c r="AM39" s="151"/>
      <c r="AN39" s="151"/>
      <c r="AO39" s="151"/>
      <c r="AP39" s="151"/>
      <c r="AQ39" s="151"/>
      <c r="AR39" s="152"/>
    </row>
    <row r="40" spans="1:44" x14ac:dyDescent="0.15">
      <c r="A40" s="270"/>
      <c r="B40" s="241"/>
      <c r="C40" s="185"/>
      <c r="D40" s="185"/>
      <c r="E40" s="185"/>
      <c r="F40" s="185"/>
      <c r="G40" s="185"/>
      <c r="H40" s="185"/>
      <c r="I40" s="185"/>
      <c r="J40" s="185"/>
      <c r="K40" s="185"/>
      <c r="L40" s="187"/>
      <c r="M40" s="241"/>
      <c r="N40" s="185"/>
      <c r="O40" s="185"/>
      <c r="P40" s="185"/>
      <c r="Q40" s="185"/>
      <c r="R40" s="185"/>
      <c r="S40" s="185"/>
      <c r="T40" s="185"/>
      <c r="U40" s="123" t="s">
        <v>18</v>
      </c>
      <c r="V40" s="124"/>
      <c r="W40" s="124"/>
      <c r="X40" s="124"/>
      <c r="Y40" s="124"/>
      <c r="Z40" s="124"/>
      <c r="AA40" s="124"/>
      <c r="AB40" s="237"/>
      <c r="AC40" s="241"/>
      <c r="AD40" s="185"/>
      <c r="AE40" s="185"/>
      <c r="AF40" s="185"/>
      <c r="AG40" s="185"/>
      <c r="AH40" s="185"/>
      <c r="AI40" s="185"/>
      <c r="AJ40" s="185"/>
      <c r="AK40" s="123" t="s">
        <v>18</v>
      </c>
      <c r="AL40" s="124"/>
      <c r="AM40" s="124"/>
      <c r="AN40" s="124"/>
      <c r="AO40" s="124"/>
      <c r="AP40" s="124"/>
      <c r="AQ40" s="124"/>
      <c r="AR40" s="125"/>
    </row>
    <row r="41" spans="1:44" x14ac:dyDescent="0.15">
      <c r="A41" s="270"/>
      <c r="B41" s="177" t="s">
        <v>3</v>
      </c>
      <c r="C41" s="178"/>
      <c r="D41" s="178"/>
      <c r="E41" s="178"/>
      <c r="F41" s="178"/>
      <c r="G41" s="178"/>
      <c r="H41" s="178"/>
      <c r="I41" s="178"/>
      <c r="J41" s="178"/>
      <c r="K41" s="178"/>
      <c r="L41" s="226"/>
      <c r="M41" s="33" t="s">
        <v>9</v>
      </c>
      <c r="N41" s="164"/>
      <c r="O41" s="164"/>
      <c r="P41" s="164"/>
      <c r="Q41" s="164"/>
      <c r="R41" s="164"/>
      <c r="S41" s="164"/>
      <c r="T41" s="34" t="s">
        <v>10</v>
      </c>
      <c r="U41" s="165"/>
      <c r="V41" s="166"/>
      <c r="W41" s="166"/>
      <c r="X41" s="166"/>
      <c r="Y41" s="166"/>
      <c r="Z41" s="166"/>
      <c r="AA41" s="166"/>
      <c r="AB41" s="167"/>
      <c r="AC41" s="33" t="s">
        <v>9</v>
      </c>
      <c r="AD41" s="164"/>
      <c r="AE41" s="164"/>
      <c r="AF41" s="164"/>
      <c r="AG41" s="164"/>
      <c r="AH41" s="164"/>
      <c r="AI41" s="164"/>
      <c r="AJ41" s="34" t="s">
        <v>10</v>
      </c>
      <c r="AK41" s="165"/>
      <c r="AL41" s="166"/>
      <c r="AM41" s="166"/>
      <c r="AN41" s="166"/>
      <c r="AO41" s="166"/>
      <c r="AP41" s="166"/>
      <c r="AQ41" s="166"/>
      <c r="AR41" s="191"/>
    </row>
    <row r="42" spans="1:44" x14ac:dyDescent="0.15">
      <c r="A42" s="270"/>
      <c r="B42" s="227"/>
      <c r="C42" s="228"/>
      <c r="D42" s="228"/>
      <c r="E42" s="228"/>
      <c r="F42" s="228"/>
      <c r="G42" s="228"/>
      <c r="H42" s="228"/>
      <c r="I42" s="228"/>
      <c r="J42" s="228"/>
      <c r="K42" s="228"/>
      <c r="L42" s="229"/>
      <c r="M42" s="161"/>
      <c r="N42" s="162"/>
      <c r="O42" s="162"/>
      <c r="P42" s="162"/>
      <c r="Q42" s="162"/>
      <c r="R42" s="162"/>
      <c r="S42" s="162"/>
      <c r="T42" s="163"/>
      <c r="U42" s="181"/>
      <c r="V42" s="182"/>
      <c r="W42" s="182"/>
      <c r="X42" s="182"/>
      <c r="Y42" s="182"/>
      <c r="Z42" s="182"/>
      <c r="AA42" s="182"/>
      <c r="AB42" s="183"/>
      <c r="AC42" s="161"/>
      <c r="AD42" s="162"/>
      <c r="AE42" s="162"/>
      <c r="AF42" s="162"/>
      <c r="AG42" s="162"/>
      <c r="AH42" s="162"/>
      <c r="AI42" s="162"/>
      <c r="AJ42" s="163"/>
      <c r="AK42" s="181"/>
      <c r="AL42" s="182"/>
      <c r="AM42" s="182"/>
      <c r="AN42" s="182"/>
      <c r="AO42" s="182"/>
      <c r="AP42" s="182"/>
      <c r="AQ42" s="182"/>
      <c r="AR42" s="192"/>
    </row>
    <row r="43" spans="1:44" x14ac:dyDescent="0.15">
      <c r="A43" s="270"/>
      <c r="B43" s="177" t="s">
        <v>4</v>
      </c>
      <c r="C43" s="178"/>
      <c r="D43" s="178"/>
      <c r="E43" s="178"/>
      <c r="F43" s="178"/>
      <c r="G43" s="178"/>
      <c r="H43" s="178"/>
      <c r="I43" s="178"/>
      <c r="J43" s="178"/>
      <c r="K43" s="178"/>
      <c r="L43" s="226"/>
      <c r="M43" s="33" t="s">
        <v>9</v>
      </c>
      <c r="N43" s="164"/>
      <c r="O43" s="164"/>
      <c r="P43" s="164"/>
      <c r="Q43" s="164"/>
      <c r="R43" s="164"/>
      <c r="S43" s="164"/>
      <c r="T43" s="34" t="s">
        <v>10</v>
      </c>
      <c r="U43" s="165"/>
      <c r="V43" s="166"/>
      <c r="W43" s="166"/>
      <c r="X43" s="166"/>
      <c r="Y43" s="166"/>
      <c r="Z43" s="166"/>
      <c r="AA43" s="166"/>
      <c r="AB43" s="167"/>
      <c r="AC43" s="33" t="s">
        <v>9</v>
      </c>
      <c r="AD43" s="164"/>
      <c r="AE43" s="164"/>
      <c r="AF43" s="164"/>
      <c r="AG43" s="164"/>
      <c r="AH43" s="164"/>
      <c r="AI43" s="164"/>
      <c r="AJ43" s="34" t="s">
        <v>10</v>
      </c>
      <c r="AK43" s="165"/>
      <c r="AL43" s="166"/>
      <c r="AM43" s="166"/>
      <c r="AN43" s="166"/>
      <c r="AO43" s="166"/>
      <c r="AP43" s="166"/>
      <c r="AQ43" s="166"/>
      <c r="AR43" s="191"/>
    </row>
    <row r="44" spans="1:44" x14ac:dyDescent="0.15">
      <c r="A44" s="270"/>
      <c r="B44" s="227"/>
      <c r="C44" s="228"/>
      <c r="D44" s="228"/>
      <c r="E44" s="228"/>
      <c r="F44" s="228"/>
      <c r="G44" s="228"/>
      <c r="H44" s="228"/>
      <c r="I44" s="228"/>
      <c r="J44" s="228"/>
      <c r="K44" s="228"/>
      <c r="L44" s="229"/>
      <c r="M44" s="161"/>
      <c r="N44" s="162"/>
      <c r="O44" s="162"/>
      <c r="P44" s="162"/>
      <c r="Q44" s="162"/>
      <c r="R44" s="162"/>
      <c r="S44" s="162"/>
      <c r="T44" s="163"/>
      <c r="U44" s="181"/>
      <c r="V44" s="182"/>
      <c r="W44" s="182"/>
      <c r="X44" s="182"/>
      <c r="Y44" s="182"/>
      <c r="Z44" s="182"/>
      <c r="AA44" s="182"/>
      <c r="AB44" s="183"/>
      <c r="AC44" s="161"/>
      <c r="AD44" s="162"/>
      <c r="AE44" s="162"/>
      <c r="AF44" s="162"/>
      <c r="AG44" s="162"/>
      <c r="AH44" s="162"/>
      <c r="AI44" s="162"/>
      <c r="AJ44" s="163"/>
      <c r="AK44" s="181"/>
      <c r="AL44" s="182"/>
      <c r="AM44" s="182"/>
      <c r="AN44" s="182"/>
      <c r="AO44" s="182"/>
      <c r="AP44" s="182"/>
      <c r="AQ44" s="182"/>
      <c r="AR44" s="192"/>
    </row>
    <row r="45" spans="1:44" x14ac:dyDescent="0.15">
      <c r="A45" s="270"/>
      <c r="B45" s="177" t="s">
        <v>6</v>
      </c>
      <c r="C45" s="178"/>
      <c r="D45" s="178"/>
      <c r="E45" s="178"/>
      <c r="F45" s="178"/>
      <c r="G45" s="178"/>
      <c r="H45" s="178"/>
      <c r="I45" s="178"/>
      <c r="J45" s="178"/>
      <c r="K45" s="178"/>
      <c r="L45" s="226"/>
      <c r="M45" s="33" t="s">
        <v>9</v>
      </c>
      <c r="N45" s="164"/>
      <c r="O45" s="164"/>
      <c r="P45" s="164"/>
      <c r="Q45" s="164"/>
      <c r="R45" s="164"/>
      <c r="S45" s="164"/>
      <c r="T45" s="34" t="s">
        <v>10</v>
      </c>
      <c r="U45" s="165"/>
      <c r="V45" s="166"/>
      <c r="W45" s="166"/>
      <c r="X45" s="166"/>
      <c r="Y45" s="166"/>
      <c r="Z45" s="166"/>
      <c r="AA45" s="166"/>
      <c r="AB45" s="167"/>
      <c r="AC45" s="33" t="s">
        <v>9</v>
      </c>
      <c r="AD45" s="164"/>
      <c r="AE45" s="164"/>
      <c r="AF45" s="164"/>
      <c r="AG45" s="164"/>
      <c r="AH45" s="164"/>
      <c r="AI45" s="164"/>
      <c r="AJ45" s="34" t="s">
        <v>10</v>
      </c>
      <c r="AK45" s="165"/>
      <c r="AL45" s="166"/>
      <c r="AM45" s="166"/>
      <c r="AN45" s="166"/>
      <c r="AO45" s="166"/>
      <c r="AP45" s="166"/>
      <c r="AQ45" s="166"/>
      <c r="AR45" s="191"/>
    </row>
    <row r="46" spans="1:44" x14ac:dyDescent="0.15">
      <c r="A46" s="270"/>
      <c r="B46" s="227"/>
      <c r="C46" s="228"/>
      <c r="D46" s="228"/>
      <c r="E46" s="228"/>
      <c r="F46" s="228"/>
      <c r="G46" s="228"/>
      <c r="H46" s="228"/>
      <c r="I46" s="228"/>
      <c r="J46" s="228"/>
      <c r="K46" s="228"/>
      <c r="L46" s="229"/>
      <c r="M46" s="161"/>
      <c r="N46" s="162"/>
      <c r="O46" s="162"/>
      <c r="P46" s="162"/>
      <c r="Q46" s="162"/>
      <c r="R46" s="162"/>
      <c r="S46" s="162"/>
      <c r="T46" s="163"/>
      <c r="U46" s="181"/>
      <c r="V46" s="182"/>
      <c r="W46" s="182"/>
      <c r="X46" s="182"/>
      <c r="Y46" s="182"/>
      <c r="Z46" s="182"/>
      <c r="AA46" s="182"/>
      <c r="AB46" s="183"/>
      <c r="AC46" s="161"/>
      <c r="AD46" s="162"/>
      <c r="AE46" s="162"/>
      <c r="AF46" s="162"/>
      <c r="AG46" s="162"/>
      <c r="AH46" s="162"/>
      <c r="AI46" s="162"/>
      <c r="AJ46" s="163"/>
      <c r="AK46" s="181"/>
      <c r="AL46" s="182"/>
      <c r="AM46" s="182"/>
      <c r="AN46" s="182"/>
      <c r="AO46" s="182"/>
      <c r="AP46" s="182"/>
      <c r="AQ46" s="182"/>
      <c r="AR46" s="192"/>
    </row>
    <row r="47" spans="1:44" x14ac:dyDescent="0.15">
      <c r="A47" s="270"/>
      <c r="B47" s="177" t="s">
        <v>5</v>
      </c>
      <c r="C47" s="178"/>
      <c r="D47" s="178"/>
      <c r="E47" s="178"/>
      <c r="F47" s="178"/>
      <c r="G47" s="178"/>
      <c r="H47" s="178"/>
      <c r="I47" s="178"/>
      <c r="J47" s="178"/>
      <c r="K47" s="178"/>
      <c r="L47" s="226"/>
      <c r="M47" s="33" t="s">
        <v>9</v>
      </c>
      <c r="N47" s="164"/>
      <c r="O47" s="164"/>
      <c r="P47" s="164"/>
      <c r="Q47" s="164"/>
      <c r="R47" s="164"/>
      <c r="S47" s="164"/>
      <c r="T47" s="34" t="s">
        <v>10</v>
      </c>
      <c r="U47" s="165"/>
      <c r="V47" s="166"/>
      <c r="W47" s="166"/>
      <c r="X47" s="166"/>
      <c r="Y47" s="166"/>
      <c r="Z47" s="166"/>
      <c r="AA47" s="166"/>
      <c r="AB47" s="167"/>
      <c r="AC47" s="33" t="s">
        <v>9</v>
      </c>
      <c r="AD47" s="164"/>
      <c r="AE47" s="164"/>
      <c r="AF47" s="164"/>
      <c r="AG47" s="164"/>
      <c r="AH47" s="164"/>
      <c r="AI47" s="164"/>
      <c r="AJ47" s="34" t="s">
        <v>10</v>
      </c>
      <c r="AK47" s="165"/>
      <c r="AL47" s="166"/>
      <c r="AM47" s="166"/>
      <c r="AN47" s="166"/>
      <c r="AO47" s="166"/>
      <c r="AP47" s="166"/>
      <c r="AQ47" s="166"/>
      <c r="AR47" s="191"/>
    </row>
    <row r="48" spans="1:44" x14ac:dyDescent="0.15">
      <c r="A48" s="270"/>
      <c r="B48" s="227"/>
      <c r="C48" s="228"/>
      <c r="D48" s="228"/>
      <c r="E48" s="228"/>
      <c r="F48" s="228"/>
      <c r="G48" s="228"/>
      <c r="H48" s="228"/>
      <c r="I48" s="228"/>
      <c r="J48" s="228"/>
      <c r="K48" s="228"/>
      <c r="L48" s="229"/>
      <c r="M48" s="161"/>
      <c r="N48" s="162"/>
      <c r="O48" s="162"/>
      <c r="P48" s="162"/>
      <c r="Q48" s="162"/>
      <c r="R48" s="162"/>
      <c r="S48" s="162"/>
      <c r="T48" s="163"/>
      <c r="U48" s="181"/>
      <c r="V48" s="182"/>
      <c r="W48" s="182"/>
      <c r="X48" s="182"/>
      <c r="Y48" s="182"/>
      <c r="Z48" s="182"/>
      <c r="AA48" s="182"/>
      <c r="AB48" s="183"/>
      <c r="AC48" s="161"/>
      <c r="AD48" s="162"/>
      <c r="AE48" s="162"/>
      <c r="AF48" s="162"/>
      <c r="AG48" s="162"/>
      <c r="AH48" s="162"/>
      <c r="AI48" s="162"/>
      <c r="AJ48" s="163"/>
      <c r="AK48" s="181"/>
      <c r="AL48" s="182"/>
      <c r="AM48" s="182"/>
      <c r="AN48" s="182"/>
      <c r="AO48" s="182"/>
      <c r="AP48" s="182"/>
      <c r="AQ48" s="182"/>
      <c r="AR48" s="192"/>
    </row>
    <row r="49" spans="1:44" x14ac:dyDescent="0.15">
      <c r="A49" s="270"/>
      <c r="B49" s="177" t="s">
        <v>24</v>
      </c>
      <c r="C49" s="178"/>
      <c r="D49" s="178"/>
      <c r="E49" s="178"/>
      <c r="F49" s="178"/>
      <c r="G49" s="178"/>
      <c r="H49" s="178"/>
      <c r="I49" s="178"/>
      <c r="J49" s="178"/>
      <c r="K49" s="178"/>
      <c r="L49" s="226"/>
      <c r="M49" s="33" t="s">
        <v>9</v>
      </c>
      <c r="N49" s="164"/>
      <c r="O49" s="164"/>
      <c r="P49" s="164"/>
      <c r="Q49" s="164"/>
      <c r="R49" s="164"/>
      <c r="S49" s="164"/>
      <c r="T49" s="34" t="s">
        <v>10</v>
      </c>
      <c r="U49" s="165"/>
      <c r="V49" s="166"/>
      <c r="W49" s="166"/>
      <c r="X49" s="166"/>
      <c r="Y49" s="166"/>
      <c r="Z49" s="166"/>
      <c r="AA49" s="166"/>
      <c r="AB49" s="167"/>
      <c r="AC49" s="33" t="s">
        <v>9</v>
      </c>
      <c r="AD49" s="164"/>
      <c r="AE49" s="164"/>
      <c r="AF49" s="164"/>
      <c r="AG49" s="164"/>
      <c r="AH49" s="164"/>
      <c r="AI49" s="164"/>
      <c r="AJ49" s="34" t="s">
        <v>10</v>
      </c>
      <c r="AK49" s="165"/>
      <c r="AL49" s="166"/>
      <c r="AM49" s="166"/>
      <c r="AN49" s="166"/>
      <c r="AO49" s="166"/>
      <c r="AP49" s="166"/>
      <c r="AQ49" s="166"/>
      <c r="AR49" s="191"/>
    </row>
    <row r="50" spans="1:44" x14ac:dyDescent="0.15">
      <c r="A50" s="270"/>
      <c r="B50" s="227"/>
      <c r="C50" s="228"/>
      <c r="D50" s="228"/>
      <c r="E50" s="228"/>
      <c r="F50" s="228"/>
      <c r="G50" s="228"/>
      <c r="H50" s="228"/>
      <c r="I50" s="228"/>
      <c r="J50" s="228"/>
      <c r="K50" s="228"/>
      <c r="L50" s="229"/>
      <c r="M50" s="161"/>
      <c r="N50" s="162"/>
      <c r="O50" s="162"/>
      <c r="P50" s="162"/>
      <c r="Q50" s="162"/>
      <c r="R50" s="162"/>
      <c r="S50" s="162"/>
      <c r="T50" s="163"/>
      <c r="U50" s="181"/>
      <c r="V50" s="182"/>
      <c r="W50" s="182"/>
      <c r="X50" s="182"/>
      <c r="Y50" s="182"/>
      <c r="Z50" s="182"/>
      <c r="AA50" s="182"/>
      <c r="AB50" s="183"/>
      <c r="AC50" s="161"/>
      <c r="AD50" s="162"/>
      <c r="AE50" s="162"/>
      <c r="AF50" s="162"/>
      <c r="AG50" s="162"/>
      <c r="AH50" s="162"/>
      <c r="AI50" s="162"/>
      <c r="AJ50" s="163"/>
      <c r="AK50" s="181"/>
      <c r="AL50" s="182"/>
      <c r="AM50" s="182"/>
      <c r="AN50" s="182"/>
      <c r="AO50" s="182"/>
      <c r="AP50" s="182"/>
      <c r="AQ50" s="182"/>
      <c r="AR50" s="192"/>
    </row>
    <row r="51" spans="1:44" x14ac:dyDescent="0.15">
      <c r="A51" s="270"/>
      <c r="B51" s="177" t="s">
        <v>25</v>
      </c>
      <c r="C51" s="178"/>
      <c r="D51" s="178"/>
      <c r="E51" s="178"/>
      <c r="F51" s="178"/>
      <c r="G51" s="178"/>
      <c r="H51" s="178"/>
      <c r="I51" s="178"/>
      <c r="J51" s="178"/>
      <c r="K51" s="178"/>
      <c r="L51" s="226"/>
      <c r="M51" s="33" t="s">
        <v>9</v>
      </c>
      <c r="N51" s="164"/>
      <c r="O51" s="164"/>
      <c r="P51" s="164"/>
      <c r="Q51" s="164"/>
      <c r="R51" s="164"/>
      <c r="S51" s="164"/>
      <c r="T51" s="34" t="s">
        <v>10</v>
      </c>
      <c r="U51" s="165"/>
      <c r="V51" s="166"/>
      <c r="W51" s="166"/>
      <c r="X51" s="166"/>
      <c r="Y51" s="166"/>
      <c r="Z51" s="166"/>
      <c r="AA51" s="166"/>
      <c r="AB51" s="167"/>
      <c r="AC51" s="33" t="s">
        <v>9</v>
      </c>
      <c r="AD51" s="164"/>
      <c r="AE51" s="164"/>
      <c r="AF51" s="164"/>
      <c r="AG51" s="164"/>
      <c r="AH51" s="164"/>
      <c r="AI51" s="164"/>
      <c r="AJ51" s="34" t="s">
        <v>10</v>
      </c>
      <c r="AK51" s="165"/>
      <c r="AL51" s="166"/>
      <c r="AM51" s="166"/>
      <c r="AN51" s="166"/>
      <c r="AO51" s="166"/>
      <c r="AP51" s="166"/>
      <c r="AQ51" s="166"/>
      <c r="AR51" s="191"/>
    </row>
    <row r="52" spans="1:44" x14ac:dyDescent="0.15">
      <c r="A52" s="270"/>
      <c r="B52" s="227"/>
      <c r="C52" s="228"/>
      <c r="D52" s="228"/>
      <c r="E52" s="228"/>
      <c r="F52" s="228"/>
      <c r="G52" s="228"/>
      <c r="H52" s="228"/>
      <c r="I52" s="228"/>
      <c r="J52" s="228"/>
      <c r="K52" s="228"/>
      <c r="L52" s="229"/>
      <c r="M52" s="161"/>
      <c r="N52" s="162"/>
      <c r="O52" s="162"/>
      <c r="P52" s="162"/>
      <c r="Q52" s="162"/>
      <c r="R52" s="162"/>
      <c r="S52" s="162"/>
      <c r="T52" s="163"/>
      <c r="U52" s="181"/>
      <c r="V52" s="182"/>
      <c r="W52" s="182"/>
      <c r="X52" s="182"/>
      <c r="Y52" s="182"/>
      <c r="Z52" s="182"/>
      <c r="AA52" s="182"/>
      <c r="AB52" s="183"/>
      <c r="AC52" s="161"/>
      <c r="AD52" s="162"/>
      <c r="AE52" s="162"/>
      <c r="AF52" s="162"/>
      <c r="AG52" s="162"/>
      <c r="AH52" s="162"/>
      <c r="AI52" s="162"/>
      <c r="AJ52" s="163"/>
      <c r="AK52" s="181"/>
      <c r="AL52" s="182"/>
      <c r="AM52" s="182"/>
      <c r="AN52" s="182"/>
      <c r="AO52" s="182"/>
      <c r="AP52" s="182"/>
      <c r="AQ52" s="182"/>
      <c r="AR52" s="192"/>
    </row>
    <row r="53" spans="1:44" x14ac:dyDescent="0.15">
      <c r="A53" s="270"/>
      <c r="B53" s="177" t="s">
        <v>26</v>
      </c>
      <c r="C53" s="178"/>
      <c r="D53" s="178"/>
      <c r="E53" s="178"/>
      <c r="F53" s="178"/>
      <c r="G53" s="178"/>
      <c r="H53" s="178"/>
      <c r="I53" s="178"/>
      <c r="J53" s="178"/>
      <c r="K53" s="178"/>
      <c r="L53" s="226"/>
      <c r="M53" s="33" t="s">
        <v>9</v>
      </c>
      <c r="N53" s="164"/>
      <c r="O53" s="164"/>
      <c r="P53" s="164"/>
      <c r="Q53" s="164"/>
      <c r="R53" s="164"/>
      <c r="S53" s="164"/>
      <c r="T53" s="34" t="s">
        <v>10</v>
      </c>
      <c r="U53" s="165"/>
      <c r="V53" s="166"/>
      <c r="W53" s="166"/>
      <c r="X53" s="166"/>
      <c r="Y53" s="166"/>
      <c r="Z53" s="166"/>
      <c r="AA53" s="166"/>
      <c r="AB53" s="167"/>
      <c r="AC53" s="89"/>
      <c r="AD53" s="159"/>
      <c r="AE53" s="159"/>
      <c r="AF53" s="159"/>
      <c r="AG53" s="159"/>
      <c r="AH53" s="159"/>
      <c r="AI53" s="159"/>
      <c r="AJ53" s="90"/>
      <c r="AK53" s="193"/>
      <c r="AL53" s="194"/>
      <c r="AM53" s="194"/>
      <c r="AN53" s="194"/>
      <c r="AO53" s="194"/>
      <c r="AP53" s="194"/>
      <c r="AQ53" s="194"/>
      <c r="AR53" s="195"/>
    </row>
    <row r="54" spans="1:44" x14ac:dyDescent="0.15">
      <c r="A54" s="270"/>
      <c r="B54" s="227"/>
      <c r="C54" s="228"/>
      <c r="D54" s="228"/>
      <c r="E54" s="228"/>
      <c r="F54" s="228"/>
      <c r="G54" s="228"/>
      <c r="H54" s="228"/>
      <c r="I54" s="228"/>
      <c r="J54" s="228"/>
      <c r="K54" s="228"/>
      <c r="L54" s="229"/>
      <c r="M54" s="161"/>
      <c r="N54" s="162"/>
      <c r="O54" s="162"/>
      <c r="P54" s="162"/>
      <c r="Q54" s="162"/>
      <c r="R54" s="162"/>
      <c r="S54" s="162"/>
      <c r="T54" s="163"/>
      <c r="U54" s="181"/>
      <c r="V54" s="182"/>
      <c r="W54" s="182"/>
      <c r="X54" s="182"/>
      <c r="Y54" s="182"/>
      <c r="Z54" s="182"/>
      <c r="AA54" s="182"/>
      <c r="AB54" s="183"/>
      <c r="AC54" s="188"/>
      <c r="AD54" s="189"/>
      <c r="AE54" s="189"/>
      <c r="AF54" s="189"/>
      <c r="AG54" s="189"/>
      <c r="AH54" s="189"/>
      <c r="AI54" s="189"/>
      <c r="AJ54" s="190"/>
      <c r="AK54" s="196"/>
      <c r="AL54" s="197"/>
      <c r="AM54" s="197"/>
      <c r="AN54" s="197"/>
      <c r="AO54" s="197"/>
      <c r="AP54" s="197"/>
      <c r="AQ54" s="197"/>
      <c r="AR54" s="198"/>
    </row>
    <row r="55" spans="1:44" x14ac:dyDescent="0.15">
      <c r="A55" s="270"/>
      <c r="B55" s="177" t="s">
        <v>7</v>
      </c>
      <c r="C55" s="178"/>
      <c r="D55" s="178"/>
      <c r="E55" s="184" t="s">
        <v>9</v>
      </c>
      <c r="F55" s="230"/>
      <c r="G55" s="230"/>
      <c r="H55" s="230"/>
      <c r="I55" s="230"/>
      <c r="J55" s="230"/>
      <c r="K55" s="230"/>
      <c r="L55" s="186" t="s">
        <v>10</v>
      </c>
      <c r="M55" s="33" t="s">
        <v>9</v>
      </c>
      <c r="N55" s="164"/>
      <c r="O55" s="164"/>
      <c r="P55" s="164"/>
      <c r="Q55" s="164"/>
      <c r="R55" s="164"/>
      <c r="S55" s="164"/>
      <c r="T55" s="34" t="s">
        <v>10</v>
      </c>
      <c r="U55" s="165"/>
      <c r="V55" s="166"/>
      <c r="W55" s="166"/>
      <c r="X55" s="166"/>
      <c r="Y55" s="166"/>
      <c r="Z55" s="166"/>
      <c r="AA55" s="166"/>
      <c r="AB55" s="167"/>
      <c r="AC55" s="89"/>
      <c r="AD55" s="159"/>
      <c r="AE55" s="159"/>
      <c r="AF55" s="159"/>
      <c r="AG55" s="159"/>
      <c r="AH55" s="159"/>
      <c r="AI55" s="159"/>
      <c r="AJ55" s="90"/>
      <c r="AK55" s="193"/>
      <c r="AL55" s="194"/>
      <c r="AM55" s="194"/>
      <c r="AN55" s="194"/>
      <c r="AO55" s="194"/>
      <c r="AP55" s="194"/>
      <c r="AQ55" s="194"/>
      <c r="AR55" s="195"/>
    </row>
    <row r="56" spans="1:44" x14ac:dyDescent="0.15">
      <c r="A56" s="270"/>
      <c r="B56" s="227"/>
      <c r="C56" s="228"/>
      <c r="D56" s="228"/>
      <c r="E56" s="185"/>
      <c r="F56" s="231"/>
      <c r="G56" s="231"/>
      <c r="H56" s="231"/>
      <c r="I56" s="231"/>
      <c r="J56" s="231"/>
      <c r="K56" s="231"/>
      <c r="L56" s="187"/>
      <c r="M56" s="161"/>
      <c r="N56" s="162"/>
      <c r="O56" s="162"/>
      <c r="P56" s="162"/>
      <c r="Q56" s="162"/>
      <c r="R56" s="162"/>
      <c r="S56" s="162"/>
      <c r="T56" s="163"/>
      <c r="U56" s="181"/>
      <c r="V56" s="182"/>
      <c r="W56" s="182"/>
      <c r="X56" s="182"/>
      <c r="Y56" s="182"/>
      <c r="Z56" s="182"/>
      <c r="AA56" s="182"/>
      <c r="AB56" s="183"/>
      <c r="AC56" s="188"/>
      <c r="AD56" s="189"/>
      <c r="AE56" s="189"/>
      <c r="AF56" s="189"/>
      <c r="AG56" s="189"/>
      <c r="AH56" s="189"/>
      <c r="AI56" s="189"/>
      <c r="AJ56" s="190"/>
      <c r="AK56" s="196"/>
      <c r="AL56" s="197"/>
      <c r="AM56" s="197"/>
      <c r="AN56" s="197"/>
      <c r="AO56" s="197"/>
      <c r="AP56" s="197"/>
      <c r="AQ56" s="197"/>
      <c r="AR56" s="198"/>
    </row>
    <row r="57" spans="1:44" x14ac:dyDescent="0.15">
      <c r="A57" s="270"/>
      <c r="B57" s="177" t="s">
        <v>7</v>
      </c>
      <c r="C57" s="178"/>
      <c r="D57" s="178"/>
      <c r="E57" s="184" t="s">
        <v>9</v>
      </c>
      <c r="F57" s="230"/>
      <c r="G57" s="230"/>
      <c r="H57" s="230"/>
      <c r="I57" s="230"/>
      <c r="J57" s="230"/>
      <c r="K57" s="230"/>
      <c r="L57" s="186" t="s">
        <v>10</v>
      </c>
      <c r="M57" s="33" t="s">
        <v>9</v>
      </c>
      <c r="N57" s="164"/>
      <c r="O57" s="164"/>
      <c r="P57" s="164"/>
      <c r="Q57" s="164"/>
      <c r="R57" s="164"/>
      <c r="S57" s="164"/>
      <c r="T57" s="34" t="s">
        <v>10</v>
      </c>
      <c r="U57" s="165"/>
      <c r="V57" s="166"/>
      <c r="W57" s="166"/>
      <c r="X57" s="166"/>
      <c r="Y57" s="166"/>
      <c r="Z57" s="166"/>
      <c r="AA57" s="166"/>
      <c r="AB57" s="167"/>
      <c r="AC57" s="89"/>
      <c r="AD57" s="159"/>
      <c r="AE57" s="159"/>
      <c r="AF57" s="159"/>
      <c r="AG57" s="159"/>
      <c r="AH57" s="159"/>
      <c r="AI57" s="159"/>
      <c r="AJ57" s="90"/>
      <c r="AK57" s="193"/>
      <c r="AL57" s="194"/>
      <c r="AM57" s="194"/>
      <c r="AN57" s="194"/>
      <c r="AO57" s="194"/>
      <c r="AP57" s="194"/>
      <c r="AQ57" s="194"/>
      <c r="AR57" s="195"/>
    </row>
    <row r="58" spans="1:44" x14ac:dyDescent="0.15">
      <c r="A58" s="270"/>
      <c r="B58" s="227"/>
      <c r="C58" s="228"/>
      <c r="D58" s="228"/>
      <c r="E58" s="185"/>
      <c r="F58" s="231"/>
      <c r="G58" s="231"/>
      <c r="H58" s="231"/>
      <c r="I58" s="231"/>
      <c r="J58" s="231"/>
      <c r="K58" s="231"/>
      <c r="L58" s="187"/>
      <c r="M58" s="161"/>
      <c r="N58" s="162"/>
      <c r="O58" s="162"/>
      <c r="P58" s="162"/>
      <c r="Q58" s="162"/>
      <c r="R58" s="162"/>
      <c r="S58" s="162"/>
      <c r="T58" s="163"/>
      <c r="U58" s="181"/>
      <c r="V58" s="182"/>
      <c r="W58" s="182"/>
      <c r="X58" s="182"/>
      <c r="Y58" s="182"/>
      <c r="Z58" s="182"/>
      <c r="AA58" s="182"/>
      <c r="AB58" s="183"/>
      <c r="AC58" s="188"/>
      <c r="AD58" s="189"/>
      <c r="AE58" s="189"/>
      <c r="AF58" s="189"/>
      <c r="AG58" s="189"/>
      <c r="AH58" s="189"/>
      <c r="AI58" s="189"/>
      <c r="AJ58" s="190"/>
      <c r="AK58" s="196"/>
      <c r="AL58" s="197"/>
      <c r="AM58" s="197"/>
      <c r="AN58" s="197"/>
      <c r="AO58" s="197"/>
      <c r="AP58" s="197"/>
      <c r="AQ58" s="197"/>
      <c r="AR58" s="198"/>
    </row>
    <row r="59" spans="1:44" x14ac:dyDescent="0.15">
      <c r="A59" s="270"/>
      <c r="B59" s="177" t="s">
        <v>7</v>
      </c>
      <c r="C59" s="178"/>
      <c r="D59" s="178"/>
      <c r="E59" s="184" t="s">
        <v>9</v>
      </c>
      <c r="F59" s="230"/>
      <c r="G59" s="230"/>
      <c r="H59" s="230"/>
      <c r="I59" s="230"/>
      <c r="J59" s="230"/>
      <c r="K59" s="230"/>
      <c r="L59" s="186" t="s">
        <v>10</v>
      </c>
      <c r="M59" s="33" t="s">
        <v>9</v>
      </c>
      <c r="N59" s="164"/>
      <c r="O59" s="164"/>
      <c r="P59" s="164"/>
      <c r="Q59" s="164"/>
      <c r="R59" s="164"/>
      <c r="S59" s="164"/>
      <c r="T59" s="34" t="s">
        <v>10</v>
      </c>
      <c r="U59" s="165"/>
      <c r="V59" s="166"/>
      <c r="W59" s="166"/>
      <c r="X59" s="166"/>
      <c r="Y59" s="166"/>
      <c r="Z59" s="166"/>
      <c r="AA59" s="166"/>
      <c r="AB59" s="167"/>
      <c r="AC59" s="89"/>
      <c r="AD59" s="159"/>
      <c r="AE59" s="159"/>
      <c r="AF59" s="159"/>
      <c r="AG59" s="159"/>
      <c r="AH59" s="159"/>
      <c r="AI59" s="159"/>
      <c r="AJ59" s="90"/>
      <c r="AK59" s="193"/>
      <c r="AL59" s="194"/>
      <c r="AM59" s="194"/>
      <c r="AN59" s="194"/>
      <c r="AO59" s="194"/>
      <c r="AP59" s="194"/>
      <c r="AQ59" s="194"/>
      <c r="AR59" s="195"/>
    </row>
    <row r="60" spans="1:44" x14ac:dyDescent="0.15">
      <c r="A60" s="270"/>
      <c r="B60" s="227"/>
      <c r="C60" s="228"/>
      <c r="D60" s="228"/>
      <c r="E60" s="185"/>
      <c r="F60" s="231"/>
      <c r="G60" s="231"/>
      <c r="H60" s="231"/>
      <c r="I60" s="231"/>
      <c r="J60" s="231"/>
      <c r="K60" s="231"/>
      <c r="L60" s="187"/>
      <c r="M60" s="161"/>
      <c r="N60" s="162"/>
      <c r="O60" s="162"/>
      <c r="P60" s="162"/>
      <c r="Q60" s="162"/>
      <c r="R60" s="162"/>
      <c r="S60" s="162"/>
      <c r="T60" s="163"/>
      <c r="U60" s="181"/>
      <c r="V60" s="182"/>
      <c r="W60" s="182"/>
      <c r="X60" s="182"/>
      <c r="Y60" s="182"/>
      <c r="Z60" s="182"/>
      <c r="AA60" s="182"/>
      <c r="AB60" s="183"/>
      <c r="AC60" s="188"/>
      <c r="AD60" s="189"/>
      <c r="AE60" s="189"/>
      <c r="AF60" s="189"/>
      <c r="AG60" s="189"/>
      <c r="AH60" s="189"/>
      <c r="AI60" s="189"/>
      <c r="AJ60" s="190"/>
      <c r="AK60" s="196"/>
      <c r="AL60" s="197"/>
      <c r="AM60" s="197"/>
      <c r="AN60" s="197"/>
      <c r="AO60" s="197"/>
      <c r="AP60" s="197"/>
      <c r="AQ60" s="197"/>
      <c r="AR60" s="198"/>
    </row>
    <row r="61" spans="1:44" x14ac:dyDescent="0.15">
      <c r="A61" s="270"/>
      <c r="B61" s="177" t="s">
        <v>7</v>
      </c>
      <c r="C61" s="178"/>
      <c r="D61" s="178"/>
      <c r="E61" s="184" t="s">
        <v>9</v>
      </c>
      <c r="F61" s="230"/>
      <c r="G61" s="230"/>
      <c r="H61" s="230"/>
      <c r="I61" s="230"/>
      <c r="J61" s="230"/>
      <c r="K61" s="230"/>
      <c r="L61" s="186" t="s">
        <v>10</v>
      </c>
      <c r="M61" s="33" t="s">
        <v>9</v>
      </c>
      <c r="N61" s="164"/>
      <c r="O61" s="164"/>
      <c r="P61" s="164"/>
      <c r="Q61" s="164"/>
      <c r="R61" s="164"/>
      <c r="S61" s="164"/>
      <c r="T61" s="34" t="s">
        <v>10</v>
      </c>
      <c r="U61" s="165"/>
      <c r="V61" s="166"/>
      <c r="W61" s="166"/>
      <c r="X61" s="166"/>
      <c r="Y61" s="166"/>
      <c r="Z61" s="166"/>
      <c r="AA61" s="166"/>
      <c r="AB61" s="167"/>
      <c r="AC61" s="89"/>
      <c r="AD61" s="159"/>
      <c r="AE61" s="159"/>
      <c r="AF61" s="159"/>
      <c r="AG61" s="159"/>
      <c r="AH61" s="159"/>
      <c r="AI61" s="159"/>
      <c r="AJ61" s="90"/>
      <c r="AK61" s="193"/>
      <c r="AL61" s="194"/>
      <c r="AM61" s="194"/>
      <c r="AN61" s="194"/>
      <c r="AO61" s="194"/>
      <c r="AP61" s="194"/>
      <c r="AQ61" s="194"/>
      <c r="AR61" s="195"/>
    </row>
    <row r="62" spans="1:44" x14ac:dyDescent="0.15">
      <c r="A62" s="270"/>
      <c r="B62" s="227"/>
      <c r="C62" s="228"/>
      <c r="D62" s="228"/>
      <c r="E62" s="185"/>
      <c r="F62" s="231"/>
      <c r="G62" s="231"/>
      <c r="H62" s="231"/>
      <c r="I62" s="231"/>
      <c r="J62" s="231"/>
      <c r="K62" s="231"/>
      <c r="L62" s="187"/>
      <c r="M62" s="161"/>
      <c r="N62" s="162"/>
      <c r="O62" s="162"/>
      <c r="P62" s="162"/>
      <c r="Q62" s="162"/>
      <c r="R62" s="162"/>
      <c r="S62" s="162"/>
      <c r="T62" s="163"/>
      <c r="U62" s="181"/>
      <c r="V62" s="182"/>
      <c r="W62" s="182"/>
      <c r="X62" s="182"/>
      <c r="Y62" s="182"/>
      <c r="Z62" s="182"/>
      <c r="AA62" s="182"/>
      <c r="AB62" s="183"/>
      <c r="AC62" s="188"/>
      <c r="AD62" s="189"/>
      <c r="AE62" s="189"/>
      <c r="AF62" s="189"/>
      <c r="AG62" s="189"/>
      <c r="AH62" s="189"/>
      <c r="AI62" s="189"/>
      <c r="AJ62" s="190"/>
      <c r="AK62" s="196"/>
      <c r="AL62" s="197"/>
      <c r="AM62" s="197"/>
      <c r="AN62" s="197"/>
      <c r="AO62" s="197"/>
      <c r="AP62" s="197"/>
      <c r="AQ62" s="197"/>
      <c r="AR62" s="198"/>
    </row>
    <row r="63" spans="1:44" x14ac:dyDescent="0.15">
      <c r="A63" s="270"/>
      <c r="B63" s="177" t="s">
        <v>7</v>
      </c>
      <c r="C63" s="178"/>
      <c r="D63" s="178"/>
      <c r="E63" s="184" t="s">
        <v>9</v>
      </c>
      <c r="F63" s="230"/>
      <c r="G63" s="230"/>
      <c r="H63" s="230"/>
      <c r="I63" s="230"/>
      <c r="J63" s="230"/>
      <c r="K63" s="230"/>
      <c r="L63" s="186" t="s">
        <v>10</v>
      </c>
      <c r="M63" s="33" t="s">
        <v>9</v>
      </c>
      <c r="N63" s="164"/>
      <c r="O63" s="164"/>
      <c r="P63" s="164"/>
      <c r="Q63" s="164"/>
      <c r="R63" s="164"/>
      <c r="S63" s="164"/>
      <c r="T63" s="34" t="s">
        <v>10</v>
      </c>
      <c r="U63" s="165"/>
      <c r="V63" s="166"/>
      <c r="W63" s="166"/>
      <c r="X63" s="166"/>
      <c r="Y63" s="166"/>
      <c r="Z63" s="166"/>
      <c r="AA63" s="166"/>
      <c r="AB63" s="167"/>
      <c r="AC63" s="89"/>
      <c r="AD63" s="159"/>
      <c r="AE63" s="159"/>
      <c r="AF63" s="159"/>
      <c r="AG63" s="159"/>
      <c r="AH63" s="159"/>
      <c r="AI63" s="159"/>
      <c r="AJ63" s="90"/>
      <c r="AK63" s="193"/>
      <c r="AL63" s="194"/>
      <c r="AM63" s="194"/>
      <c r="AN63" s="194"/>
      <c r="AO63" s="194"/>
      <c r="AP63" s="194"/>
      <c r="AQ63" s="194"/>
      <c r="AR63" s="195"/>
    </row>
    <row r="64" spans="1:44" ht="14.25" thickBot="1" x14ac:dyDescent="0.2">
      <c r="A64" s="270"/>
      <c r="B64" s="179"/>
      <c r="C64" s="180"/>
      <c r="D64" s="180"/>
      <c r="E64" s="239"/>
      <c r="F64" s="300"/>
      <c r="G64" s="300"/>
      <c r="H64" s="300"/>
      <c r="I64" s="300"/>
      <c r="J64" s="300"/>
      <c r="K64" s="300"/>
      <c r="L64" s="240"/>
      <c r="M64" s="245"/>
      <c r="N64" s="246"/>
      <c r="O64" s="246"/>
      <c r="P64" s="246"/>
      <c r="Q64" s="246"/>
      <c r="R64" s="246"/>
      <c r="S64" s="246"/>
      <c r="T64" s="247"/>
      <c r="U64" s="168"/>
      <c r="V64" s="169"/>
      <c r="W64" s="169"/>
      <c r="X64" s="169"/>
      <c r="Y64" s="169"/>
      <c r="Z64" s="169"/>
      <c r="AA64" s="169"/>
      <c r="AB64" s="170"/>
      <c r="AC64" s="242"/>
      <c r="AD64" s="243"/>
      <c r="AE64" s="243"/>
      <c r="AF64" s="243"/>
      <c r="AG64" s="243"/>
      <c r="AH64" s="243"/>
      <c r="AI64" s="243"/>
      <c r="AJ64" s="244"/>
      <c r="AK64" s="232"/>
      <c r="AL64" s="233"/>
      <c r="AM64" s="233"/>
      <c r="AN64" s="233"/>
      <c r="AO64" s="233"/>
      <c r="AP64" s="233"/>
      <c r="AQ64" s="233"/>
      <c r="AR64" s="234"/>
    </row>
    <row r="65" spans="1:45" ht="14.25" thickTop="1" x14ac:dyDescent="0.15">
      <c r="A65" s="270"/>
      <c r="B65" s="257" t="s">
        <v>8</v>
      </c>
      <c r="C65" s="258"/>
      <c r="D65" s="258"/>
      <c r="E65" s="258"/>
      <c r="F65" s="258"/>
      <c r="G65" s="258"/>
      <c r="H65" s="258"/>
      <c r="I65" s="258"/>
      <c r="J65" s="258"/>
      <c r="K65" s="258"/>
      <c r="L65" s="259"/>
      <c r="M65" s="35" t="s">
        <v>9</v>
      </c>
      <c r="N65" s="160" t="str">
        <f>IF(A7="□","",SUM(N41,N43,N45,N47,N49,N51,N53,N55,N57,N59,N61,N63))</f>
        <v/>
      </c>
      <c r="O65" s="160"/>
      <c r="P65" s="160"/>
      <c r="Q65" s="160"/>
      <c r="R65" s="160"/>
      <c r="S65" s="160"/>
      <c r="T65" s="36" t="s">
        <v>10</v>
      </c>
      <c r="U65" s="171"/>
      <c r="V65" s="172"/>
      <c r="W65" s="172"/>
      <c r="X65" s="172"/>
      <c r="Y65" s="172"/>
      <c r="Z65" s="172"/>
      <c r="AA65" s="172"/>
      <c r="AB65" s="173"/>
      <c r="AC65" s="35" t="s">
        <v>9</v>
      </c>
      <c r="AD65" s="503"/>
      <c r="AE65" s="503"/>
      <c r="AF65" s="503"/>
      <c r="AG65" s="503"/>
      <c r="AH65" s="503"/>
      <c r="AI65" s="503"/>
      <c r="AJ65" s="36" t="s">
        <v>10</v>
      </c>
      <c r="AK65" s="171"/>
      <c r="AL65" s="172"/>
      <c r="AM65" s="172"/>
      <c r="AN65" s="172"/>
      <c r="AO65" s="172"/>
      <c r="AP65" s="172"/>
      <c r="AQ65" s="172"/>
      <c r="AR65" s="235"/>
    </row>
    <row r="66" spans="1:45" ht="14.25" thickBot="1" x14ac:dyDescent="0.2">
      <c r="A66" s="271"/>
      <c r="B66" s="260"/>
      <c r="C66" s="261"/>
      <c r="D66" s="261"/>
      <c r="E66" s="261"/>
      <c r="F66" s="261"/>
      <c r="G66" s="261"/>
      <c r="H66" s="261"/>
      <c r="I66" s="261"/>
      <c r="J66" s="261"/>
      <c r="K66" s="261"/>
      <c r="L66" s="262"/>
      <c r="M66" s="216">
        <f>SUM(M42,M44,M46,M48,M50,M52,M54,M56,M58,M60,M62,M64)</f>
        <v>0</v>
      </c>
      <c r="N66" s="217"/>
      <c r="O66" s="217"/>
      <c r="P66" s="217"/>
      <c r="Q66" s="217"/>
      <c r="R66" s="217"/>
      <c r="S66" s="217"/>
      <c r="T66" s="218"/>
      <c r="U66" s="174"/>
      <c r="V66" s="175"/>
      <c r="W66" s="175"/>
      <c r="X66" s="175"/>
      <c r="Y66" s="175"/>
      <c r="Z66" s="175"/>
      <c r="AA66" s="175"/>
      <c r="AB66" s="176"/>
      <c r="AC66" s="216">
        <f>ROUNDDOWN(IF(A35="■",SUM(AC42,AC44,AC46,AC48,AC50,AC52,AC54,AC56,AC58,AC60,AC62,AC64),IF(A36="■",F11*15,0)),0)</f>
        <v>0</v>
      </c>
      <c r="AD66" s="217"/>
      <c r="AE66" s="217"/>
      <c r="AF66" s="217"/>
      <c r="AG66" s="217"/>
      <c r="AH66" s="217"/>
      <c r="AI66" s="217"/>
      <c r="AJ66" s="218"/>
      <c r="AK66" s="174"/>
      <c r="AL66" s="175"/>
      <c r="AM66" s="175"/>
      <c r="AN66" s="175"/>
      <c r="AO66" s="175"/>
      <c r="AP66" s="175"/>
      <c r="AQ66" s="175"/>
      <c r="AR66" s="236"/>
    </row>
    <row r="67" spans="1:45" ht="16.5" customHeight="1" x14ac:dyDescent="0.15">
      <c r="AC67" s="213" t="s">
        <v>27</v>
      </c>
      <c r="AD67" s="214"/>
      <c r="AE67" s="214"/>
      <c r="AF67" s="214"/>
      <c r="AG67" s="214"/>
      <c r="AH67" s="214"/>
      <c r="AI67" s="214"/>
      <c r="AJ67" s="215"/>
      <c r="AK67" s="37" t="s">
        <v>70</v>
      </c>
      <c r="AL67" s="219" t="str">
        <f>IF(A7="□","",N65-AD65)</f>
        <v/>
      </c>
      <c r="AM67" s="220"/>
      <c r="AN67" s="220"/>
      <c r="AO67" s="220"/>
      <c r="AP67" s="220"/>
      <c r="AQ67" s="220"/>
      <c r="AR67" s="38" t="s">
        <v>71</v>
      </c>
    </row>
    <row r="68" spans="1:45" ht="16.5" customHeight="1" thickBot="1" x14ac:dyDescent="0.2">
      <c r="AC68" s="224" t="s">
        <v>28</v>
      </c>
      <c r="AD68" s="222"/>
      <c r="AE68" s="222"/>
      <c r="AF68" s="222"/>
      <c r="AG68" s="222"/>
      <c r="AH68" s="222"/>
      <c r="AI68" s="222"/>
      <c r="AJ68" s="225"/>
      <c r="AK68" s="221">
        <f>M66-AC66</f>
        <v>0</v>
      </c>
      <c r="AL68" s="222"/>
      <c r="AM68" s="222"/>
      <c r="AN68" s="222"/>
      <c r="AO68" s="222"/>
      <c r="AP68" s="222"/>
      <c r="AQ68" s="222"/>
      <c r="AR68" s="223"/>
    </row>
    <row r="69" spans="1:45" ht="8.4499999999999993" customHeight="1" x14ac:dyDescent="0.15"/>
    <row r="70" spans="1:45" ht="7.5" customHeight="1" thickBot="1" x14ac:dyDescent="0.2"/>
    <row r="71" spans="1:45" ht="21.95" customHeight="1" x14ac:dyDescent="0.15">
      <c r="A71" s="288" t="s">
        <v>32</v>
      </c>
      <c r="B71" s="289"/>
      <c r="C71" s="289"/>
      <c r="D71" s="289"/>
      <c r="E71" s="290"/>
      <c r="G71" s="294" t="s">
        <v>33</v>
      </c>
      <c r="H71" s="295"/>
      <c r="I71" s="295"/>
      <c r="J71" s="296"/>
      <c r="K71" s="9" t="s">
        <v>9</v>
      </c>
      <c r="L71" s="164"/>
      <c r="M71" s="164"/>
      <c r="N71" s="164"/>
      <c r="O71" s="164"/>
      <c r="P71" s="164"/>
      <c r="Q71" s="10" t="s">
        <v>10</v>
      </c>
      <c r="R71" s="211" t="s">
        <v>34</v>
      </c>
      <c r="S71" s="212"/>
      <c r="T71" s="199" t="s">
        <v>31</v>
      </c>
      <c r="U71" s="200"/>
      <c r="V71" s="200"/>
      <c r="W71" s="201"/>
      <c r="X71" s="9" t="s">
        <v>9</v>
      </c>
      <c r="Y71" s="164"/>
      <c r="Z71" s="164"/>
      <c r="AA71" s="164"/>
      <c r="AB71" s="164"/>
      <c r="AC71" s="164"/>
      <c r="AD71" s="10" t="s">
        <v>10</v>
      </c>
      <c r="AE71" s="211" t="s">
        <v>35</v>
      </c>
      <c r="AF71" s="212"/>
      <c r="AG71" s="205" t="s">
        <v>37</v>
      </c>
      <c r="AH71" s="206"/>
      <c r="AI71" s="206"/>
      <c r="AJ71" s="206"/>
      <c r="AK71" s="207"/>
      <c r="AL71" s="11" t="s">
        <v>9</v>
      </c>
      <c r="AM71" s="145" t="str">
        <f>IF(A7="□","",L71-Y71)</f>
        <v/>
      </c>
      <c r="AN71" s="145"/>
      <c r="AO71" s="145"/>
      <c r="AP71" s="145"/>
      <c r="AQ71" s="145"/>
      <c r="AR71" s="12" t="s">
        <v>10</v>
      </c>
    </row>
    <row r="72" spans="1:45" ht="16.5" customHeight="1" thickBot="1" x14ac:dyDescent="0.2">
      <c r="A72" s="291"/>
      <c r="B72" s="292"/>
      <c r="C72" s="292"/>
      <c r="D72" s="292"/>
      <c r="E72" s="293"/>
      <c r="G72" s="297"/>
      <c r="H72" s="298"/>
      <c r="I72" s="298"/>
      <c r="J72" s="299"/>
      <c r="K72" s="161"/>
      <c r="L72" s="162"/>
      <c r="M72" s="162"/>
      <c r="N72" s="162"/>
      <c r="O72" s="162"/>
      <c r="P72" s="162"/>
      <c r="Q72" s="163"/>
      <c r="R72" s="211"/>
      <c r="S72" s="212"/>
      <c r="T72" s="202"/>
      <c r="U72" s="203"/>
      <c r="V72" s="203"/>
      <c r="W72" s="204"/>
      <c r="X72" s="161"/>
      <c r="Y72" s="162"/>
      <c r="Z72" s="162"/>
      <c r="AA72" s="162"/>
      <c r="AB72" s="162"/>
      <c r="AC72" s="162"/>
      <c r="AD72" s="163"/>
      <c r="AE72" s="211"/>
      <c r="AF72" s="212"/>
      <c r="AG72" s="208"/>
      <c r="AH72" s="209"/>
      <c r="AI72" s="209"/>
      <c r="AJ72" s="209"/>
      <c r="AK72" s="210"/>
      <c r="AL72" s="146" t="str">
        <f>IF(A37="□","0",K72-X72)</f>
        <v>0</v>
      </c>
      <c r="AM72" s="147"/>
      <c r="AN72" s="147"/>
      <c r="AO72" s="147"/>
      <c r="AP72" s="147"/>
      <c r="AQ72" s="147"/>
      <c r="AR72" s="148"/>
    </row>
    <row r="73" spans="1:45" ht="8.4499999999999993" customHeight="1" x14ac:dyDescent="0.15"/>
    <row r="74" spans="1:45" x14ac:dyDescent="0.15">
      <c r="A74" s="7"/>
      <c r="AF74" s="47"/>
      <c r="AG74" s="47"/>
      <c r="AH74" s="47"/>
      <c r="AI74" s="47"/>
      <c r="AJ74" s="47"/>
      <c r="AK74" s="47"/>
      <c r="AL74" s="47"/>
      <c r="AM74" s="47"/>
      <c r="AN74" s="47"/>
      <c r="AO74" s="47"/>
      <c r="AP74" s="47"/>
      <c r="AQ74" s="47"/>
      <c r="AR74" s="47"/>
      <c r="AS74" s="47"/>
    </row>
    <row r="75" spans="1:45" x14ac:dyDescent="0.15">
      <c r="A75" s="7"/>
      <c r="AF75" s="47"/>
      <c r="AG75" s="47"/>
      <c r="AH75" s="47"/>
      <c r="AI75" s="47"/>
      <c r="AJ75" s="47"/>
      <c r="AK75" s="47"/>
      <c r="AL75" s="47"/>
      <c r="AM75" s="47"/>
      <c r="AN75" s="47"/>
      <c r="AO75" s="47"/>
      <c r="AP75" s="47"/>
      <c r="AQ75" s="47"/>
      <c r="AR75" s="47"/>
      <c r="AS75" s="47"/>
    </row>
    <row r="76" spans="1:45" ht="18.75" x14ac:dyDescent="0.15">
      <c r="A76" s="7" t="s">
        <v>77</v>
      </c>
      <c r="AF76" s="47"/>
      <c r="AG76" s="45" t="s">
        <v>96</v>
      </c>
      <c r="AH76" s="46"/>
      <c r="AI76" s="46"/>
      <c r="AJ76" s="45"/>
      <c r="AK76" s="45"/>
      <c r="AL76" s="45"/>
      <c r="AM76" s="45"/>
      <c r="AN76" s="48"/>
      <c r="AO76" s="48"/>
      <c r="AP76" s="48"/>
      <c r="AQ76" s="48"/>
      <c r="AR76" s="47"/>
      <c r="AS76" s="47"/>
    </row>
    <row r="77" spans="1:45" ht="14.25" thickBot="1" x14ac:dyDescent="0.2">
      <c r="A77" s="7"/>
      <c r="AF77" s="47"/>
      <c r="AG77" s="47"/>
      <c r="AH77" s="47"/>
      <c r="AI77" s="47"/>
      <c r="AJ77" s="47"/>
      <c r="AK77" s="47"/>
      <c r="AL77" s="47"/>
      <c r="AM77" s="47"/>
      <c r="AN77" s="47"/>
      <c r="AO77" s="47"/>
      <c r="AP77" s="47"/>
      <c r="AQ77" s="47"/>
      <c r="AR77" s="47"/>
      <c r="AS77" s="47"/>
    </row>
    <row r="78" spans="1:45" ht="12.95" customHeight="1" x14ac:dyDescent="0.15">
      <c r="H78" s="281" t="s">
        <v>66</v>
      </c>
      <c r="I78" s="281"/>
      <c r="J78" s="281"/>
      <c r="K78" s="281"/>
      <c r="L78" s="281"/>
      <c r="M78" s="281"/>
      <c r="N78" s="282" t="s">
        <v>72</v>
      </c>
      <c r="O78" s="283"/>
      <c r="P78" s="284"/>
      <c r="Q78" s="281" t="s">
        <v>75</v>
      </c>
      <c r="R78" s="281"/>
      <c r="S78" s="281"/>
      <c r="T78" s="281"/>
      <c r="U78" s="281"/>
      <c r="V78" s="281"/>
      <c r="W78" s="282" t="s">
        <v>76</v>
      </c>
      <c r="X78" s="283"/>
      <c r="Y78" s="283"/>
      <c r="Z78" s="283"/>
      <c r="AA78" s="283"/>
      <c r="AB78" s="283"/>
      <c r="AC78" s="283"/>
      <c r="AD78" s="283"/>
      <c r="AE78" s="284"/>
      <c r="AF78" s="47"/>
      <c r="AG78" s="47"/>
      <c r="AH78" s="47"/>
      <c r="AI78" s="311">
        <f>SUM(H81,H85)*1000</f>
        <v>0</v>
      </c>
      <c r="AJ78" s="312"/>
      <c r="AK78" s="312"/>
      <c r="AL78" s="312"/>
      <c r="AM78" s="312"/>
      <c r="AN78" s="313"/>
      <c r="AO78" s="47"/>
      <c r="AP78" s="47"/>
      <c r="AQ78" s="47"/>
      <c r="AR78" s="47"/>
      <c r="AS78" s="47"/>
    </row>
    <row r="79" spans="1:45" ht="12.95" customHeight="1" thickBot="1" x14ac:dyDescent="0.2">
      <c r="B79" s="304" t="s">
        <v>67</v>
      </c>
      <c r="C79" s="184"/>
      <c r="D79" s="184"/>
      <c r="E79" s="184"/>
      <c r="F79" s="184"/>
      <c r="G79" s="186"/>
      <c r="H79" s="304" t="s">
        <v>73</v>
      </c>
      <c r="I79" s="306"/>
      <c r="J79" s="230"/>
      <c r="K79" s="230"/>
      <c r="L79" s="230"/>
      <c r="M79" s="186" t="s">
        <v>74</v>
      </c>
      <c r="N79" s="280">
        <v>0.5</v>
      </c>
      <c r="O79" s="280"/>
      <c r="P79" s="280"/>
      <c r="Q79" s="304" t="s">
        <v>73</v>
      </c>
      <c r="R79" s="230"/>
      <c r="S79" s="230"/>
      <c r="T79" s="230"/>
      <c r="U79" s="230"/>
      <c r="V79" s="184" t="s">
        <v>74</v>
      </c>
      <c r="W79" s="30"/>
      <c r="X79" s="17"/>
      <c r="Y79" s="17"/>
      <c r="Z79" s="17"/>
      <c r="AA79" s="17"/>
      <c r="AB79" s="17"/>
      <c r="AC79" s="17"/>
      <c r="AD79" s="17"/>
      <c r="AE79" s="4"/>
      <c r="AF79" s="47"/>
      <c r="AG79" s="47"/>
      <c r="AH79" s="47"/>
      <c r="AI79" s="314"/>
      <c r="AJ79" s="315"/>
      <c r="AK79" s="315"/>
      <c r="AL79" s="315"/>
      <c r="AM79" s="315"/>
      <c r="AN79" s="316"/>
      <c r="AO79" s="47"/>
      <c r="AP79" s="47"/>
      <c r="AQ79" s="47"/>
      <c r="AR79" s="47"/>
      <c r="AS79" s="47"/>
    </row>
    <row r="80" spans="1:45" ht="12.95" customHeight="1" x14ac:dyDescent="0.15">
      <c r="B80" s="301"/>
      <c r="C80" s="302"/>
      <c r="D80" s="302"/>
      <c r="E80" s="302"/>
      <c r="F80" s="302"/>
      <c r="G80" s="303"/>
      <c r="H80" s="301"/>
      <c r="I80" s="307"/>
      <c r="J80" s="307"/>
      <c r="K80" s="307"/>
      <c r="L80" s="307"/>
      <c r="M80" s="303"/>
      <c r="N80" s="280"/>
      <c r="O80" s="280"/>
      <c r="P80" s="280"/>
      <c r="Q80" s="301"/>
      <c r="R80" s="307"/>
      <c r="S80" s="307"/>
      <c r="T80" s="307"/>
      <c r="U80" s="307"/>
      <c r="V80" s="302"/>
      <c r="W80" s="25"/>
      <c r="X80" s="20"/>
      <c r="Y80" s="20"/>
      <c r="Z80" s="20"/>
      <c r="AA80" s="20"/>
      <c r="AB80" s="20"/>
      <c r="AC80" s="20"/>
      <c r="AD80" s="20"/>
      <c r="AE80" s="8"/>
      <c r="AF80" s="47"/>
      <c r="AG80" s="48"/>
      <c r="AH80" s="47"/>
      <c r="AI80" s="47"/>
      <c r="AJ80" s="47" t="s">
        <v>93</v>
      </c>
      <c r="AK80" s="47"/>
      <c r="AL80" s="47"/>
      <c r="AM80" s="47"/>
      <c r="AN80" s="47"/>
      <c r="AO80" s="47"/>
      <c r="AP80" s="47"/>
      <c r="AQ80" s="47"/>
      <c r="AR80" s="47"/>
      <c r="AS80" s="47"/>
    </row>
    <row r="81" spans="1:45" ht="12.95" customHeight="1" x14ac:dyDescent="0.15">
      <c r="B81" s="301" t="s">
        <v>68</v>
      </c>
      <c r="C81" s="302"/>
      <c r="D81" s="302"/>
      <c r="E81" s="302"/>
      <c r="F81" s="302"/>
      <c r="G81" s="303"/>
      <c r="H81" s="305">
        <f>M31</f>
        <v>0</v>
      </c>
      <c r="I81" s="302"/>
      <c r="J81" s="302"/>
      <c r="K81" s="302"/>
      <c r="L81" s="302"/>
      <c r="M81" s="303"/>
      <c r="N81" s="280"/>
      <c r="O81" s="280"/>
      <c r="P81" s="280"/>
      <c r="Q81" s="301">
        <f>T92</f>
        <v>0</v>
      </c>
      <c r="R81" s="302"/>
      <c r="S81" s="302"/>
      <c r="T81" s="302"/>
      <c r="U81" s="302"/>
      <c r="V81" s="302"/>
      <c r="W81" s="301" t="s">
        <v>73</v>
      </c>
      <c r="X81" s="323" t="str">
        <f>IF(A7="□","",SUM(R79,R83))</f>
        <v/>
      </c>
      <c r="Y81" s="323"/>
      <c r="Z81" s="323"/>
      <c r="AA81" s="323"/>
      <c r="AB81" s="323"/>
      <c r="AC81" s="323"/>
      <c r="AD81" s="323"/>
      <c r="AE81" s="303"/>
      <c r="AF81" s="47"/>
      <c r="AG81" s="48"/>
      <c r="AH81" s="47"/>
      <c r="AI81" s="47"/>
      <c r="AJ81" s="47"/>
      <c r="AK81" s="47"/>
      <c r="AL81" s="47"/>
      <c r="AM81" s="47"/>
      <c r="AN81" s="47"/>
      <c r="AO81" s="47"/>
      <c r="AP81" s="47"/>
      <c r="AQ81" s="47" t="s">
        <v>95</v>
      </c>
      <c r="AR81" s="47"/>
      <c r="AS81" s="47"/>
    </row>
    <row r="82" spans="1:45" ht="12.95" customHeight="1" thickBot="1" x14ac:dyDescent="0.2">
      <c r="B82" s="241"/>
      <c r="C82" s="185"/>
      <c r="D82" s="185"/>
      <c r="E82" s="185"/>
      <c r="F82" s="185"/>
      <c r="G82" s="187"/>
      <c r="H82" s="241"/>
      <c r="I82" s="185"/>
      <c r="J82" s="185"/>
      <c r="K82" s="185"/>
      <c r="L82" s="185"/>
      <c r="M82" s="187"/>
      <c r="N82" s="280"/>
      <c r="O82" s="280"/>
      <c r="P82" s="280"/>
      <c r="Q82" s="241"/>
      <c r="R82" s="185"/>
      <c r="S82" s="185"/>
      <c r="T82" s="185"/>
      <c r="U82" s="185"/>
      <c r="V82" s="185"/>
      <c r="W82" s="301"/>
      <c r="X82" s="323"/>
      <c r="Y82" s="323"/>
      <c r="Z82" s="323"/>
      <c r="AA82" s="323"/>
      <c r="AB82" s="323"/>
      <c r="AC82" s="323"/>
      <c r="AD82" s="323"/>
      <c r="AE82" s="303"/>
      <c r="AF82" s="47"/>
      <c r="AG82" s="47"/>
      <c r="AH82" s="47"/>
      <c r="AI82" s="47"/>
      <c r="AJ82" s="47"/>
      <c r="AK82" s="47"/>
      <c r="AL82" s="47"/>
      <c r="AM82" s="47"/>
      <c r="AN82" s="47"/>
      <c r="AO82" s="47"/>
      <c r="AP82" s="47"/>
      <c r="AQ82" s="47"/>
      <c r="AR82" s="47"/>
      <c r="AS82" s="47"/>
    </row>
    <row r="83" spans="1:45" ht="12.95" customHeight="1" x14ac:dyDescent="0.15">
      <c r="B83" s="304" t="s">
        <v>69</v>
      </c>
      <c r="C83" s="184"/>
      <c r="D83" s="184"/>
      <c r="E83" s="184"/>
      <c r="F83" s="184"/>
      <c r="G83" s="186"/>
      <c r="H83" s="304" t="s">
        <v>73</v>
      </c>
      <c r="I83" s="230"/>
      <c r="J83" s="230"/>
      <c r="K83" s="230"/>
      <c r="L83" s="230"/>
      <c r="M83" s="186" t="s">
        <v>74</v>
      </c>
      <c r="N83" s="280" t="str">
        <f>IF(A37="■","0.04","1/2")</f>
        <v>1/2</v>
      </c>
      <c r="O83" s="280"/>
      <c r="P83" s="280"/>
      <c r="Q83" s="304" t="s">
        <v>73</v>
      </c>
      <c r="R83" s="230"/>
      <c r="S83" s="230"/>
      <c r="T83" s="230"/>
      <c r="U83" s="230"/>
      <c r="V83" s="184" t="s">
        <v>74</v>
      </c>
      <c r="W83" s="301">
        <f>SUM(Q81,Q85)</f>
        <v>0</v>
      </c>
      <c r="X83" s="302"/>
      <c r="Y83" s="302"/>
      <c r="Z83" s="302"/>
      <c r="AA83" s="302"/>
      <c r="AB83" s="302"/>
      <c r="AC83" s="302"/>
      <c r="AD83" s="302"/>
      <c r="AE83" s="303"/>
      <c r="AF83" s="47"/>
      <c r="AG83" s="47"/>
      <c r="AH83" s="47"/>
      <c r="AI83" s="317">
        <f>W83*1000</f>
        <v>0</v>
      </c>
      <c r="AJ83" s="318"/>
      <c r="AK83" s="318"/>
      <c r="AL83" s="318"/>
      <c r="AM83" s="318"/>
      <c r="AN83" s="319"/>
      <c r="AO83" s="47"/>
      <c r="AP83" s="47"/>
      <c r="AQ83" s="47"/>
      <c r="AR83" s="47"/>
      <c r="AS83" s="47"/>
    </row>
    <row r="84" spans="1:45" ht="12.95" customHeight="1" thickBot="1" x14ac:dyDescent="0.2">
      <c r="B84" s="301"/>
      <c r="C84" s="302"/>
      <c r="D84" s="302"/>
      <c r="E84" s="302"/>
      <c r="F84" s="302"/>
      <c r="G84" s="303"/>
      <c r="H84" s="301"/>
      <c r="I84" s="307"/>
      <c r="J84" s="307"/>
      <c r="K84" s="307"/>
      <c r="L84" s="307"/>
      <c r="M84" s="303"/>
      <c r="N84" s="280"/>
      <c r="O84" s="280"/>
      <c r="P84" s="280"/>
      <c r="Q84" s="301"/>
      <c r="R84" s="307"/>
      <c r="S84" s="307"/>
      <c r="T84" s="307"/>
      <c r="U84" s="307"/>
      <c r="V84" s="302"/>
      <c r="W84" s="301"/>
      <c r="X84" s="302"/>
      <c r="Y84" s="302"/>
      <c r="Z84" s="302"/>
      <c r="AA84" s="302"/>
      <c r="AB84" s="302"/>
      <c r="AC84" s="302"/>
      <c r="AD84" s="302"/>
      <c r="AE84" s="303"/>
      <c r="AF84" s="47"/>
      <c r="AG84" s="47"/>
      <c r="AH84" s="47"/>
      <c r="AI84" s="320"/>
      <c r="AJ84" s="321"/>
      <c r="AK84" s="321"/>
      <c r="AL84" s="321"/>
      <c r="AM84" s="321"/>
      <c r="AN84" s="322"/>
      <c r="AO84" s="47"/>
      <c r="AP84" s="47"/>
      <c r="AQ84" s="47"/>
      <c r="AR84" s="47"/>
      <c r="AS84" s="47"/>
    </row>
    <row r="85" spans="1:45" ht="12.95" customHeight="1" x14ac:dyDescent="0.15">
      <c r="B85" s="301" t="str">
        <f>IF(A37="■","(E)","(D)")</f>
        <v>(D)</v>
      </c>
      <c r="C85" s="302"/>
      <c r="D85" s="302"/>
      <c r="E85" s="302"/>
      <c r="F85" s="302"/>
      <c r="G85" s="303"/>
      <c r="H85" s="301">
        <f>IF(A37="■",AL72,AK68)</f>
        <v>0</v>
      </c>
      <c r="I85" s="302"/>
      <c r="J85" s="302"/>
      <c r="K85" s="302"/>
      <c r="L85" s="302"/>
      <c r="M85" s="303"/>
      <c r="N85" s="280"/>
      <c r="O85" s="280"/>
      <c r="P85" s="280"/>
      <c r="Q85" s="301">
        <f>IF(A37="■",T94,T93)</f>
        <v>0</v>
      </c>
      <c r="R85" s="302"/>
      <c r="S85" s="302"/>
      <c r="T85" s="302"/>
      <c r="U85" s="302"/>
      <c r="V85" s="302"/>
      <c r="W85" s="25"/>
      <c r="X85" s="20"/>
      <c r="Y85" s="20"/>
      <c r="Z85" s="20"/>
      <c r="AA85" s="20"/>
      <c r="AB85" s="20"/>
      <c r="AC85" s="20"/>
      <c r="AD85" s="20"/>
      <c r="AE85" s="8"/>
      <c r="AF85" s="47"/>
      <c r="AG85" s="47"/>
      <c r="AH85" s="47"/>
      <c r="AI85" s="47"/>
      <c r="AJ85" s="47" t="s">
        <v>94</v>
      </c>
      <c r="AK85" s="47"/>
      <c r="AL85" s="47"/>
      <c r="AM85" s="47"/>
      <c r="AN85" s="47"/>
      <c r="AO85" s="47"/>
      <c r="AP85" s="47"/>
      <c r="AQ85" s="47"/>
      <c r="AR85" s="47"/>
      <c r="AS85" s="47"/>
    </row>
    <row r="86" spans="1:45" ht="12.95" customHeight="1" x14ac:dyDescent="0.15">
      <c r="B86" s="241"/>
      <c r="C86" s="185"/>
      <c r="D86" s="185"/>
      <c r="E86" s="185"/>
      <c r="F86" s="185"/>
      <c r="G86" s="187"/>
      <c r="H86" s="241"/>
      <c r="I86" s="185"/>
      <c r="J86" s="185"/>
      <c r="K86" s="185"/>
      <c r="L86" s="185"/>
      <c r="M86" s="187"/>
      <c r="N86" s="280"/>
      <c r="O86" s="280"/>
      <c r="P86" s="280"/>
      <c r="Q86" s="241"/>
      <c r="R86" s="185"/>
      <c r="S86" s="185"/>
      <c r="T86" s="185"/>
      <c r="U86" s="185"/>
      <c r="V86" s="185"/>
      <c r="W86" s="26"/>
      <c r="X86" s="27"/>
      <c r="Y86" s="27"/>
      <c r="Z86" s="27"/>
      <c r="AA86" s="27"/>
      <c r="AB86" s="27"/>
      <c r="AC86" s="27"/>
      <c r="AD86" s="27"/>
      <c r="AE86" s="28"/>
      <c r="AF86" s="47"/>
      <c r="AG86" s="47"/>
      <c r="AH86" s="47"/>
      <c r="AI86" s="47"/>
      <c r="AJ86" s="47"/>
      <c r="AK86" s="47"/>
      <c r="AL86" s="47"/>
      <c r="AM86" s="47"/>
      <c r="AN86" s="47"/>
      <c r="AO86" s="47"/>
      <c r="AP86" s="47"/>
      <c r="AQ86" s="47" t="s">
        <v>95</v>
      </c>
      <c r="AR86" s="47"/>
      <c r="AS86" s="47"/>
    </row>
    <row r="87" spans="1:45" ht="7.5" customHeight="1" x14ac:dyDescent="0.15">
      <c r="B87" s="20"/>
      <c r="C87" s="20"/>
      <c r="D87" s="20"/>
      <c r="E87" s="20"/>
      <c r="F87" s="20"/>
      <c r="G87" s="20"/>
      <c r="AF87" s="47"/>
      <c r="AG87" s="47"/>
      <c r="AH87" s="47"/>
      <c r="AI87" s="47"/>
      <c r="AJ87" s="47"/>
      <c r="AK87" s="47"/>
      <c r="AL87" s="47"/>
      <c r="AM87" s="47"/>
      <c r="AN87" s="47"/>
      <c r="AO87" s="47"/>
      <c r="AP87" s="47"/>
      <c r="AQ87" s="47"/>
      <c r="AR87" s="47"/>
      <c r="AS87" s="47"/>
    </row>
    <row r="88" spans="1:45" x14ac:dyDescent="0.1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7"/>
      <c r="AG88" s="47"/>
      <c r="AH88" s="47"/>
      <c r="AI88" s="47"/>
      <c r="AJ88" s="47"/>
      <c r="AK88" s="47"/>
      <c r="AL88" s="47"/>
      <c r="AM88" s="47"/>
      <c r="AN88" s="47"/>
      <c r="AO88" s="47"/>
      <c r="AP88" s="47"/>
      <c r="AQ88" s="47"/>
      <c r="AR88" s="47"/>
      <c r="AS88" s="47"/>
    </row>
    <row r="89" spans="1:45" x14ac:dyDescent="0.1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4"/>
      <c r="AF89" s="47"/>
      <c r="AG89" s="47"/>
      <c r="AH89" s="47"/>
      <c r="AI89" s="47"/>
      <c r="AJ89" s="47"/>
      <c r="AK89" s="47"/>
      <c r="AL89" s="47"/>
      <c r="AM89" s="47"/>
      <c r="AN89" s="47"/>
      <c r="AO89" s="47"/>
      <c r="AP89" s="47"/>
      <c r="AQ89" s="47"/>
      <c r="AR89" s="47"/>
      <c r="AS89" s="47"/>
    </row>
    <row r="90" spans="1:45" x14ac:dyDescent="0.15">
      <c r="A90" s="42"/>
      <c r="B90" s="49" t="s">
        <v>83</v>
      </c>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50"/>
      <c r="AF90" s="52"/>
      <c r="AG90" s="47"/>
      <c r="AH90" s="47"/>
      <c r="AI90" s="47"/>
      <c r="AJ90" s="47"/>
      <c r="AK90" s="47"/>
      <c r="AL90" s="47"/>
      <c r="AM90" s="47"/>
      <c r="AN90" s="47"/>
      <c r="AO90" s="47"/>
      <c r="AP90" s="47"/>
      <c r="AQ90" s="47"/>
      <c r="AR90" s="47"/>
      <c r="AS90" s="47"/>
    </row>
    <row r="91" spans="1:45" x14ac:dyDescent="0.15">
      <c r="A91" s="42"/>
      <c r="B91" s="49"/>
      <c r="C91" s="49"/>
      <c r="D91" s="49"/>
      <c r="E91" s="49"/>
      <c r="F91" s="49"/>
      <c r="G91" s="49"/>
      <c r="H91" s="308"/>
      <c r="I91" s="308"/>
      <c r="J91" s="308"/>
      <c r="K91" s="308"/>
      <c r="L91" s="308"/>
      <c r="M91" s="309" t="s">
        <v>90</v>
      </c>
      <c r="N91" s="309"/>
      <c r="O91" s="308" t="s">
        <v>91</v>
      </c>
      <c r="P91" s="308"/>
      <c r="Q91" s="308"/>
      <c r="R91" s="308"/>
      <c r="S91" s="308"/>
      <c r="T91" s="308"/>
      <c r="U91" s="308"/>
      <c r="V91" s="308"/>
      <c r="W91" s="308"/>
      <c r="X91" s="308"/>
      <c r="Y91" s="49"/>
      <c r="Z91" s="49"/>
      <c r="AA91" s="49"/>
      <c r="AB91" s="49"/>
      <c r="AC91" s="49"/>
      <c r="AD91" s="49"/>
      <c r="AE91" s="50"/>
      <c r="AF91" s="52"/>
      <c r="AG91" s="47"/>
      <c r="AH91" s="47"/>
      <c r="AI91" s="47"/>
      <c r="AJ91" s="47"/>
      <c r="AK91" s="47"/>
      <c r="AL91" s="47"/>
      <c r="AM91" s="47"/>
      <c r="AN91" s="47"/>
      <c r="AO91" s="47"/>
      <c r="AP91" s="47"/>
      <c r="AQ91" s="47"/>
      <c r="AR91" s="47"/>
      <c r="AS91" s="47"/>
    </row>
    <row r="92" spans="1:45" x14ac:dyDescent="0.15">
      <c r="A92" s="42"/>
      <c r="B92" s="309" t="s">
        <v>84</v>
      </c>
      <c r="C92" s="309"/>
      <c r="D92" s="309"/>
      <c r="E92" s="309"/>
      <c r="F92" s="309"/>
      <c r="G92" s="49" t="s">
        <v>86</v>
      </c>
      <c r="H92" s="308">
        <f>M31</f>
        <v>0</v>
      </c>
      <c r="I92" s="308"/>
      <c r="J92" s="308"/>
      <c r="K92" s="308"/>
      <c r="L92" s="308"/>
      <c r="M92" s="308">
        <v>0.5</v>
      </c>
      <c r="N92" s="308"/>
      <c r="O92" s="310">
        <f>H92*M92</f>
        <v>0</v>
      </c>
      <c r="P92" s="310"/>
      <c r="Q92" s="310"/>
      <c r="R92" s="310"/>
      <c r="S92" s="310"/>
      <c r="T92" s="308">
        <f>IF($O$95&gt;1400,ROUNDDOWN(1400*O92/$O$95,0),ROUNDDOWN(O92,0))</f>
        <v>0</v>
      </c>
      <c r="U92" s="308"/>
      <c r="V92" s="308"/>
      <c r="W92" s="308"/>
      <c r="X92" s="308"/>
      <c r="Y92" s="49"/>
      <c r="Z92" s="49"/>
      <c r="AA92" s="49"/>
      <c r="AB92" s="49"/>
      <c r="AC92" s="49"/>
      <c r="AD92" s="49"/>
      <c r="AE92" s="50"/>
      <c r="AF92" s="52"/>
      <c r="AG92" s="47"/>
      <c r="AH92" s="47"/>
      <c r="AI92" s="47"/>
      <c r="AJ92" s="47"/>
      <c r="AK92" s="47"/>
      <c r="AL92" s="47"/>
      <c r="AM92" s="47"/>
      <c r="AN92" s="47"/>
      <c r="AO92" s="47"/>
      <c r="AP92" s="47"/>
      <c r="AQ92" s="47"/>
      <c r="AR92" s="47"/>
      <c r="AS92" s="47"/>
    </row>
    <row r="93" spans="1:45" x14ac:dyDescent="0.15">
      <c r="A93" s="42"/>
      <c r="B93" s="309" t="s">
        <v>85</v>
      </c>
      <c r="C93" s="309"/>
      <c r="D93" s="309"/>
      <c r="E93" s="309"/>
      <c r="F93" s="309"/>
      <c r="G93" s="49" t="s">
        <v>87</v>
      </c>
      <c r="H93" s="308">
        <f>AK68</f>
        <v>0</v>
      </c>
      <c r="I93" s="308"/>
      <c r="J93" s="308"/>
      <c r="K93" s="308"/>
      <c r="L93" s="308"/>
      <c r="M93" s="308">
        <v>0.5</v>
      </c>
      <c r="N93" s="308"/>
      <c r="O93" s="310">
        <f t="shared" ref="O93:O94" si="0">H93*M93</f>
        <v>0</v>
      </c>
      <c r="P93" s="310"/>
      <c r="Q93" s="310"/>
      <c r="R93" s="310"/>
      <c r="S93" s="310"/>
      <c r="T93" s="308">
        <f>IF($O$95&gt;1400,ROUNDUP(1400*O93/$O$95,0),ROUNDDOWN(O93,0))</f>
        <v>0</v>
      </c>
      <c r="U93" s="308"/>
      <c r="V93" s="308"/>
      <c r="W93" s="308"/>
      <c r="X93" s="308"/>
      <c r="Y93" s="49"/>
      <c r="Z93" s="49"/>
      <c r="AA93" s="49"/>
      <c r="AB93" s="49"/>
      <c r="AC93" s="49"/>
      <c r="AD93" s="49"/>
      <c r="AE93" s="50"/>
      <c r="AF93" s="52"/>
      <c r="AG93" s="47"/>
      <c r="AH93" s="47"/>
      <c r="AI93" s="47"/>
      <c r="AJ93" s="47"/>
      <c r="AK93" s="47"/>
      <c r="AL93" s="47"/>
      <c r="AM93" s="47"/>
      <c r="AN93" s="47"/>
      <c r="AO93" s="47"/>
      <c r="AP93" s="47"/>
      <c r="AQ93" s="47"/>
      <c r="AR93" s="47"/>
      <c r="AS93" s="47"/>
    </row>
    <row r="94" spans="1:45" x14ac:dyDescent="0.15">
      <c r="A94" s="42"/>
      <c r="B94" s="309" t="s">
        <v>88</v>
      </c>
      <c r="C94" s="309"/>
      <c r="D94" s="309"/>
      <c r="E94" s="309"/>
      <c r="F94" s="309"/>
      <c r="G94" s="49" t="s">
        <v>89</v>
      </c>
      <c r="H94" s="308" t="str">
        <f>AL72</f>
        <v>0</v>
      </c>
      <c r="I94" s="308"/>
      <c r="J94" s="308"/>
      <c r="K94" s="308"/>
      <c r="L94" s="308"/>
      <c r="M94" s="308">
        <v>0.04</v>
      </c>
      <c r="N94" s="308"/>
      <c r="O94" s="310">
        <f t="shared" si="0"/>
        <v>0</v>
      </c>
      <c r="P94" s="310"/>
      <c r="Q94" s="310"/>
      <c r="R94" s="310"/>
      <c r="S94" s="310"/>
      <c r="T94" s="308">
        <f>IF($O$95&gt;1400,ROUNDUP(1400*O94/$O$95,0),ROUNDDOWN(O94,0))</f>
        <v>0</v>
      </c>
      <c r="U94" s="308"/>
      <c r="V94" s="308"/>
      <c r="W94" s="308"/>
      <c r="X94" s="308"/>
      <c r="Y94" s="49"/>
      <c r="Z94" s="49"/>
      <c r="AA94" s="49"/>
      <c r="AB94" s="49"/>
      <c r="AC94" s="49"/>
      <c r="AD94" s="49"/>
      <c r="AE94" s="50"/>
      <c r="AF94" s="51"/>
      <c r="AI94" s="20"/>
    </row>
    <row r="95" spans="1:45" x14ac:dyDescent="0.15">
      <c r="A95" s="42"/>
      <c r="B95" s="49"/>
      <c r="C95" s="49"/>
      <c r="D95" s="49"/>
      <c r="E95" s="49"/>
      <c r="F95" s="49"/>
      <c r="G95" s="49"/>
      <c r="H95" s="49"/>
      <c r="I95" s="49"/>
      <c r="J95" s="49"/>
      <c r="K95" s="49"/>
      <c r="L95" s="49"/>
      <c r="M95" s="49"/>
      <c r="N95" s="49"/>
      <c r="O95" s="310">
        <f>SUM(O92:S94)</f>
        <v>0</v>
      </c>
      <c r="P95" s="310"/>
      <c r="Q95" s="310"/>
      <c r="R95" s="310"/>
      <c r="S95" s="310"/>
      <c r="T95" s="49"/>
      <c r="U95" s="49"/>
      <c r="V95" s="49"/>
      <c r="W95" s="49"/>
      <c r="X95" s="49"/>
      <c r="Y95" s="49"/>
      <c r="Z95" s="49"/>
      <c r="AA95" s="49"/>
      <c r="AB95" s="49"/>
      <c r="AC95" s="49"/>
      <c r="AD95" s="49"/>
      <c r="AE95" s="50"/>
      <c r="AF95" s="51"/>
    </row>
    <row r="96" spans="1:45" x14ac:dyDescent="0.15">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row>
    <row r="97" spans="2:32" x14ac:dyDescent="0.15">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row>
    <row r="98" spans="2:32" x14ac:dyDescent="0.15">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row>
  </sheetData>
  <sheetProtection password="87FE" sheet="1" objects="1" selectLockedCells="1"/>
  <mergeCells count="221">
    <mergeCell ref="AI78:AN79"/>
    <mergeCell ref="AI83:AN84"/>
    <mergeCell ref="O95:S95"/>
    <mergeCell ref="B93:F93"/>
    <mergeCell ref="H93:L93"/>
    <mergeCell ref="M93:N93"/>
    <mergeCell ref="O93:S93"/>
    <mergeCell ref="T93:X93"/>
    <mergeCell ref="B94:F94"/>
    <mergeCell ref="H94:L94"/>
    <mergeCell ref="M94:N94"/>
    <mergeCell ref="O94:S94"/>
    <mergeCell ref="T94:X94"/>
    <mergeCell ref="W81:W82"/>
    <mergeCell ref="W78:AE78"/>
    <mergeCell ref="X81:AD82"/>
    <mergeCell ref="AE81:AE82"/>
    <mergeCell ref="W83:AE84"/>
    <mergeCell ref="Q78:V78"/>
    <mergeCell ref="Q79:Q80"/>
    <mergeCell ref="R79:U80"/>
    <mergeCell ref="V79:V80"/>
    <mergeCell ref="Q81:V82"/>
    <mergeCell ref="Q83:Q84"/>
    <mergeCell ref="R83:U84"/>
    <mergeCell ref="V83:V84"/>
    <mergeCell ref="H91:L91"/>
    <mergeCell ref="M91:N91"/>
    <mergeCell ref="O91:S91"/>
    <mergeCell ref="T91:X91"/>
    <mergeCell ref="B92:F92"/>
    <mergeCell ref="H92:L92"/>
    <mergeCell ref="M92:N92"/>
    <mergeCell ref="O92:S92"/>
    <mergeCell ref="T92:X92"/>
    <mergeCell ref="Q85:V86"/>
    <mergeCell ref="B83:G84"/>
    <mergeCell ref="B79:G80"/>
    <mergeCell ref="H81:M82"/>
    <mergeCell ref="H85:M86"/>
    <mergeCell ref="I79:L80"/>
    <mergeCell ref="H79:H80"/>
    <mergeCell ref="M79:M80"/>
    <mergeCell ref="H83:H84"/>
    <mergeCell ref="I83:L84"/>
    <mergeCell ref="M83:M84"/>
    <mergeCell ref="B20:L21"/>
    <mergeCell ref="B22:L23"/>
    <mergeCell ref="B24:L25"/>
    <mergeCell ref="B26:L27"/>
    <mergeCell ref="A39:A66"/>
    <mergeCell ref="B65:L66"/>
    <mergeCell ref="L61:L62"/>
    <mergeCell ref="N79:P82"/>
    <mergeCell ref="N83:P86"/>
    <mergeCell ref="H78:M78"/>
    <mergeCell ref="N78:P78"/>
    <mergeCell ref="B49:L50"/>
    <mergeCell ref="M42:T42"/>
    <mergeCell ref="M44:T44"/>
    <mergeCell ref="M46:T46"/>
    <mergeCell ref="M31:T31"/>
    <mergeCell ref="A71:E72"/>
    <mergeCell ref="G71:J72"/>
    <mergeCell ref="F63:K64"/>
    <mergeCell ref="N65:S65"/>
    <mergeCell ref="N49:S49"/>
    <mergeCell ref="M50:T50"/>
    <mergeCell ref="B81:G82"/>
    <mergeCell ref="B85:G86"/>
    <mergeCell ref="AC50:AJ50"/>
    <mergeCell ref="AC52:AJ52"/>
    <mergeCell ref="AC54:AJ54"/>
    <mergeCell ref="U49:AB50"/>
    <mergeCell ref="U51:AB52"/>
    <mergeCell ref="U53:AB54"/>
    <mergeCell ref="AD49:AI49"/>
    <mergeCell ref="A16:A31"/>
    <mergeCell ref="M40:T40"/>
    <mergeCell ref="M25:T25"/>
    <mergeCell ref="M27:T27"/>
    <mergeCell ref="M21:T21"/>
    <mergeCell ref="M23:T23"/>
    <mergeCell ref="M17:T17"/>
    <mergeCell ref="M19:T19"/>
    <mergeCell ref="N18:S18"/>
    <mergeCell ref="N20:S20"/>
    <mergeCell ref="N22:S22"/>
    <mergeCell ref="N24:S24"/>
    <mergeCell ref="N26:S26"/>
    <mergeCell ref="N28:S28"/>
    <mergeCell ref="N30:S30"/>
    <mergeCell ref="B16:L17"/>
    <mergeCell ref="B18:L19"/>
    <mergeCell ref="AC44:AJ44"/>
    <mergeCell ref="AC46:AJ46"/>
    <mergeCell ref="AC48:AJ48"/>
    <mergeCell ref="U43:AB44"/>
    <mergeCell ref="U45:AB46"/>
    <mergeCell ref="B28:L29"/>
    <mergeCell ref="M29:T29"/>
    <mergeCell ref="AC39:AR39"/>
    <mergeCell ref="AK40:AR40"/>
    <mergeCell ref="B30:L31"/>
    <mergeCell ref="U41:AB42"/>
    <mergeCell ref="AK41:AR42"/>
    <mergeCell ref="AK43:AR44"/>
    <mergeCell ref="AK45:AR46"/>
    <mergeCell ref="AK47:AR48"/>
    <mergeCell ref="N41:S41"/>
    <mergeCell ref="N43:S43"/>
    <mergeCell ref="N45:S45"/>
    <mergeCell ref="N47:S47"/>
    <mergeCell ref="M48:T48"/>
    <mergeCell ref="U28:AB29"/>
    <mergeCell ref="U30:AB31"/>
    <mergeCell ref="AK63:AR64"/>
    <mergeCell ref="AK65:AR66"/>
    <mergeCell ref="U40:AB40"/>
    <mergeCell ref="M39:AB39"/>
    <mergeCell ref="E63:E64"/>
    <mergeCell ref="L63:L64"/>
    <mergeCell ref="E57:E58"/>
    <mergeCell ref="L57:L58"/>
    <mergeCell ref="E59:E60"/>
    <mergeCell ref="L59:L60"/>
    <mergeCell ref="B39:L40"/>
    <mergeCell ref="B41:L42"/>
    <mergeCell ref="B43:L44"/>
    <mergeCell ref="B45:L46"/>
    <mergeCell ref="B47:L48"/>
    <mergeCell ref="AC62:AJ62"/>
    <mergeCell ref="AC64:AJ64"/>
    <mergeCell ref="U47:AB48"/>
    <mergeCell ref="AD47:AI47"/>
    <mergeCell ref="AC40:AJ40"/>
    <mergeCell ref="M64:T64"/>
    <mergeCell ref="M60:T60"/>
    <mergeCell ref="M62:T62"/>
    <mergeCell ref="E61:E62"/>
    <mergeCell ref="M52:T52"/>
    <mergeCell ref="M54:T54"/>
    <mergeCell ref="B51:L52"/>
    <mergeCell ref="B53:L54"/>
    <mergeCell ref="F55:K56"/>
    <mergeCell ref="F57:K58"/>
    <mergeCell ref="F59:K60"/>
    <mergeCell ref="F61:K62"/>
    <mergeCell ref="N51:S51"/>
    <mergeCell ref="N53:S53"/>
    <mergeCell ref="B55:D56"/>
    <mergeCell ref="B57:D58"/>
    <mergeCell ref="B59:D60"/>
    <mergeCell ref="B61:D62"/>
    <mergeCell ref="AK49:AR50"/>
    <mergeCell ref="AK51:AR52"/>
    <mergeCell ref="AK53:AR54"/>
    <mergeCell ref="T71:W72"/>
    <mergeCell ref="AG71:AK72"/>
    <mergeCell ref="AE71:AF72"/>
    <mergeCell ref="AD41:AI41"/>
    <mergeCell ref="AD43:AI43"/>
    <mergeCell ref="AD45:AI45"/>
    <mergeCell ref="AC67:AJ67"/>
    <mergeCell ref="AK55:AR56"/>
    <mergeCell ref="AK57:AR58"/>
    <mergeCell ref="AK59:AR60"/>
    <mergeCell ref="AK61:AR62"/>
    <mergeCell ref="M66:T66"/>
    <mergeCell ref="AC66:AJ66"/>
    <mergeCell ref="AC42:AJ42"/>
    <mergeCell ref="AL67:AQ67"/>
    <mergeCell ref="AK68:AR68"/>
    <mergeCell ref="R71:S72"/>
    <mergeCell ref="AC68:AJ68"/>
    <mergeCell ref="N59:S59"/>
    <mergeCell ref="N61:S61"/>
    <mergeCell ref="N63:S63"/>
    <mergeCell ref="U65:AB66"/>
    <mergeCell ref="B63:D64"/>
    <mergeCell ref="AD55:AI55"/>
    <mergeCell ref="AD57:AI57"/>
    <mergeCell ref="AD59:AI59"/>
    <mergeCell ref="AD61:AI61"/>
    <mergeCell ref="N55:S55"/>
    <mergeCell ref="N57:S57"/>
    <mergeCell ref="U61:AB62"/>
    <mergeCell ref="M56:T56"/>
    <mergeCell ref="M58:T58"/>
    <mergeCell ref="E55:E56"/>
    <mergeCell ref="L55:L56"/>
    <mergeCell ref="AC56:AJ56"/>
    <mergeCell ref="AC58:AJ58"/>
    <mergeCell ref="AC60:AJ60"/>
    <mergeCell ref="U55:AB56"/>
    <mergeCell ref="U57:AB58"/>
    <mergeCell ref="U59:AB60"/>
    <mergeCell ref="U17:AB17"/>
    <mergeCell ref="B1:AR1"/>
    <mergeCell ref="A9:E10"/>
    <mergeCell ref="A11:E12"/>
    <mergeCell ref="F9:AB10"/>
    <mergeCell ref="F11:AB12"/>
    <mergeCell ref="AM71:AQ71"/>
    <mergeCell ref="AL72:AR72"/>
    <mergeCell ref="A2:AR2"/>
    <mergeCell ref="M16:AB16"/>
    <mergeCell ref="U18:AB19"/>
    <mergeCell ref="U20:AB21"/>
    <mergeCell ref="U22:AB23"/>
    <mergeCell ref="U24:AB25"/>
    <mergeCell ref="U26:AB27"/>
    <mergeCell ref="AD63:AI63"/>
    <mergeCell ref="AD65:AI65"/>
    <mergeCell ref="K72:Q72"/>
    <mergeCell ref="L71:P71"/>
    <mergeCell ref="Y71:AC71"/>
    <mergeCell ref="X72:AD72"/>
    <mergeCell ref="AD51:AI51"/>
    <mergeCell ref="AD53:AI53"/>
    <mergeCell ref="U63:AB64"/>
  </mergeCells>
  <phoneticPr fontId="1"/>
  <conditionalFormatting sqref="AC68:AK68 AC65:AJ66 AC67:AL67 AR67 M42:AB42 M44:AB44 M46:AB46 M48:AB48 M50:AB50 M52:AB52 M54:AB66 N41:AB41 N43:AB43 N45:AB45 N47:AB47 N49:AB49 N51:AB51 N53:AB53">
    <cfRule type="expression" dxfId="120" priority="123">
      <formula>$A$36="■"</formula>
    </cfRule>
  </conditionalFormatting>
  <conditionalFormatting sqref="G71:AR72">
    <cfRule type="expression" dxfId="119" priority="148">
      <formula>$A$37="■"</formula>
    </cfRule>
  </conditionalFormatting>
  <conditionalFormatting sqref="B39:AR40 B41:L66">
    <cfRule type="expression" dxfId="118" priority="147">
      <formula>$A$37="■"</formula>
    </cfRule>
  </conditionalFormatting>
  <conditionalFormatting sqref="F9:AB10">
    <cfRule type="expression" dxfId="117" priority="146">
      <formula>$F$9=""</formula>
    </cfRule>
  </conditionalFormatting>
  <conditionalFormatting sqref="F11:AB12">
    <cfRule type="expression" dxfId="116" priority="145">
      <formula>$F$11=""</formula>
    </cfRule>
  </conditionalFormatting>
  <conditionalFormatting sqref="M19:T19">
    <cfRule type="expression" dxfId="115" priority="144">
      <formula>AND($B$18&lt;&gt;"",$M$19="")</formula>
    </cfRule>
  </conditionalFormatting>
  <conditionalFormatting sqref="M21:T21">
    <cfRule type="expression" dxfId="114" priority="142">
      <formula>AND($B$20&lt;&gt;"",$M$21="")</formula>
    </cfRule>
  </conditionalFormatting>
  <conditionalFormatting sqref="U18:AB19">
    <cfRule type="expression" dxfId="113" priority="141">
      <formula>AND($B$18&lt;&gt;"",$U$18="")</formula>
    </cfRule>
  </conditionalFormatting>
  <conditionalFormatting sqref="U20:AB21">
    <cfRule type="expression" dxfId="112" priority="140">
      <formula>AND($B$20&lt;&gt;"",$U$20="")</formula>
    </cfRule>
  </conditionalFormatting>
  <conditionalFormatting sqref="M23:T23">
    <cfRule type="expression" dxfId="111" priority="139">
      <formula>AND($B$22&lt;&gt;"",$M$23="")</formula>
    </cfRule>
  </conditionalFormatting>
  <conditionalFormatting sqref="U22:AB23">
    <cfRule type="expression" dxfId="110" priority="138">
      <formula>AND($B$22&lt;&gt;"",$U$22="")</formula>
    </cfRule>
  </conditionalFormatting>
  <conditionalFormatting sqref="M25:T25">
    <cfRule type="expression" dxfId="109" priority="137">
      <formula>AND($B$24&lt;&gt;"",$M$25="")</formula>
    </cfRule>
  </conditionalFormatting>
  <conditionalFormatting sqref="U24:AB25">
    <cfRule type="expression" dxfId="108" priority="136">
      <formula>AND($B$24&lt;&gt;"",$U$24="")</formula>
    </cfRule>
  </conditionalFormatting>
  <conditionalFormatting sqref="M27:T27">
    <cfRule type="expression" dxfId="107" priority="135">
      <formula>AND($B$26&lt;&gt;"",$M$27="")</formula>
    </cfRule>
  </conditionalFormatting>
  <conditionalFormatting sqref="U26:AB27">
    <cfRule type="expression" dxfId="106" priority="134">
      <formula>AND($B$26&lt;&gt;"",$U$26="")</formula>
    </cfRule>
  </conditionalFormatting>
  <conditionalFormatting sqref="M29:T29">
    <cfRule type="expression" dxfId="105" priority="133">
      <formula>AND($B$28&lt;&gt;"",$M$29="")</formula>
    </cfRule>
  </conditionalFormatting>
  <conditionalFormatting sqref="U28:AB29">
    <cfRule type="expression" dxfId="104" priority="132">
      <formula>AND($B$28&lt;&gt;"",$U$28="")</formula>
    </cfRule>
  </conditionalFormatting>
  <conditionalFormatting sqref="N18:S18">
    <cfRule type="expression" dxfId="103" priority="129">
      <formula>AND($A$7="■",$B$18&lt;&gt;"",$N$18="")</formula>
    </cfRule>
  </conditionalFormatting>
  <conditionalFormatting sqref="N20:S20">
    <cfRule type="expression" dxfId="102" priority="128">
      <formula>AND($A$7="■",$B$20&lt;&gt;"",$N$20="")</formula>
    </cfRule>
  </conditionalFormatting>
  <conditionalFormatting sqref="M42:T42">
    <cfRule type="expression" dxfId="101" priority="106">
      <formula>OR(AND($A$35="■",$M$42=""),AND($A$36="■",$M$42=""))</formula>
    </cfRule>
  </conditionalFormatting>
  <conditionalFormatting sqref="M44:T44">
    <cfRule type="expression" dxfId="100" priority="120">
      <formula>OR(AND($A$35="■",$M$44=""),AND($A$36="■",$M$44=""))</formula>
    </cfRule>
  </conditionalFormatting>
  <conditionalFormatting sqref="M46:T46">
    <cfRule type="expression" dxfId="99" priority="119">
      <formula>OR(AND($A$35="■",$M$46=""),AND($A$36="■",$M$46=""))</formula>
    </cfRule>
  </conditionalFormatting>
  <conditionalFormatting sqref="M48:T48">
    <cfRule type="expression" dxfId="98" priority="118">
      <formula>OR(AND($A$35="■",$M$48=""),AND($A$36="■",$M$48=""))</formula>
    </cfRule>
  </conditionalFormatting>
  <conditionalFormatting sqref="M50:T50">
    <cfRule type="expression" dxfId="97" priority="117">
      <formula>OR(AND($A$35="■",$M$50=""),AND($A$36="■",$M$50=""))</formula>
    </cfRule>
  </conditionalFormatting>
  <conditionalFormatting sqref="M52:T52">
    <cfRule type="expression" dxfId="96" priority="116">
      <formula>OR(AND($A$35="■",$M$52=""),AND($A$36="■",$M$52=""))</formula>
    </cfRule>
  </conditionalFormatting>
  <conditionalFormatting sqref="M54:T54">
    <cfRule type="expression" dxfId="95" priority="115">
      <formula>OR(AND($A$35="■",$M$54=""),AND($A$36="■",$M$54=""))</formula>
    </cfRule>
  </conditionalFormatting>
  <conditionalFormatting sqref="M56:T56">
    <cfRule type="expression" dxfId="94" priority="114">
      <formula>OR(AND($A$35="■",$F$55&lt;&gt;"",$M$56=""),AND($A$36="■",$F$55&lt;&gt;"",$M$56=""))</formula>
    </cfRule>
  </conditionalFormatting>
  <conditionalFormatting sqref="M58:T58">
    <cfRule type="expression" dxfId="93" priority="113">
      <formula>OR(AND($A$35="■",$F$57&lt;&gt;"",$M$58=""),AND($A$36="■",$F$57&lt;&gt;"",$M$58=""))</formula>
    </cfRule>
  </conditionalFormatting>
  <conditionalFormatting sqref="M60:T60">
    <cfRule type="expression" dxfId="92" priority="112">
      <formula>OR(AND($A$35="■",$F$59&lt;&gt;"",$M$60=""),AND($A$36="■",$F$59&lt;&gt;"",$M$60=""))</formula>
    </cfRule>
  </conditionalFormatting>
  <conditionalFormatting sqref="M62:T62">
    <cfRule type="expression" dxfId="91" priority="111">
      <formula>OR(AND($A$35="■",$F$61&lt;&gt;"",$M$62=""),AND($A$36="■",$F$61&lt;&gt;"",$M$62=""))</formula>
    </cfRule>
  </conditionalFormatting>
  <conditionalFormatting sqref="M64:T64">
    <cfRule type="expression" dxfId="90" priority="110">
      <formula>OR(AND($A$35="■",$F$63&lt;&gt;"",$M$64=""),AND($A$36="■",$F$63&lt;&gt;"",$M$64=""))</formula>
    </cfRule>
  </conditionalFormatting>
  <conditionalFormatting sqref="N41:S41">
    <cfRule type="expression" dxfId="89" priority="3">
      <formula>OR(AND($A$7="■",$A$35="■",$N$41=""),AND($A$7="■",$A$36="■",$N$41=""))</formula>
    </cfRule>
  </conditionalFormatting>
  <conditionalFormatting sqref="N43:S43">
    <cfRule type="expression" dxfId="88" priority="105">
      <formula>OR(AND($A$7="■",$A$35="■",$N$43=""),AND($A$7="■",$A$36="■",$N$43=""))</formula>
    </cfRule>
  </conditionalFormatting>
  <conditionalFormatting sqref="N45:S45">
    <cfRule type="expression" dxfId="87" priority="104">
      <formula>OR(AND($A$7="■",$A$35="■",$N$45=""),AND($A$7="■",$A$36="■",$N$45=""))</formula>
    </cfRule>
  </conditionalFormatting>
  <conditionalFormatting sqref="N47:S47">
    <cfRule type="expression" dxfId="86" priority="103">
      <formula>OR(AND($A$7="■",$A$35="■",$N$47=""),AND($A$7="■",$A$36="■",$N$47=""))</formula>
    </cfRule>
  </conditionalFormatting>
  <conditionalFormatting sqref="N49:S49">
    <cfRule type="expression" dxfId="85" priority="102">
      <formula>OR(AND($A$7="■",$A$35="■",$N$49=""),AND($A$7="■",$A$36="■",$N$49=""))</formula>
    </cfRule>
  </conditionalFormatting>
  <conditionalFormatting sqref="N51:S51">
    <cfRule type="expression" dxfId="84" priority="101">
      <formula>OR(AND($A$7="■",$A$35="■",$N$51=""),AND($A$7="■",$A$36="■",$N$51=""))</formula>
    </cfRule>
  </conditionalFormatting>
  <conditionalFormatting sqref="N53:S53">
    <cfRule type="expression" dxfId="83" priority="100">
      <formula>OR(AND($A$7="■",$A$35="■",$N$53=""),AND($A$7="■",$A$36="■",$N$53=""))</formula>
    </cfRule>
  </conditionalFormatting>
  <conditionalFormatting sqref="N55:S55">
    <cfRule type="expression" dxfId="82" priority="98">
      <formula>OR(AND($A$7="■",$A$35="■",$F$55&lt;&gt;"",$N$55=""),AND($A$7="■",$A$36="■",$F$55&lt;&gt;"",$N$55=""))</formula>
    </cfRule>
  </conditionalFormatting>
  <conditionalFormatting sqref="N57:S57">
    <cfRule type="expression" dxfId="81" priority="97">
      <formula>OR(AND($A$7="■",$A$35="■",$F$57&lt;&gt;"",$N$57=""),AND($A$7="■",$A$36="■",$F$57&lt;&gt;"",$N$57=""))</formula>
    </cfRule>
  </conditionalFormatting>
  <conditionalFormatting sqref="N59:S59">
    <cfRule type="expression" dxfId="80" priority="96">
      <formula>OR(AND($A$7="■",$A$35="■",$F$59&lt;&gt;"",$N$59=""),AND($A$7="■",$A$36="■",$F$59&lt;&gt;"",$N$59=""))</formula>
    </cfRule>
  </conditionalFormatting>
  <conditionalFormatting sqref="N61:S61">
    <cfRule type="expression" dxfId="79" priority="95">
      <formula>OR(AND($A$7="■",$A$35="■",$F$61&lt;&gt;"",$N$61=""),AND($A$7="■",$A$36="■",$F$61&lt;&gt;"",$N$61=""))</formula>
    </cfRule>
  </conditionalFormatting>
  <conditionalFormatting sqref="N63:S63">
    <cfRule type="expression" dxfId="78" priority="94">
      <formula>OR(AND($A$7="■",$A$35="■",$F$63&lt;&gt;"",$N$63=""),AND($A$7="■",$A$36="■",$F$63&lt;&gt;"",$N$63=""))</formula>
    </cfRule>
  </conditionalFormatting>
  <conditionalFormatting sqref="A6">
    <cfRule type="expression" dxfId="77" priority="92">
      <formula>AND($A$6="□",$A$7="□")</formula>
    </cfRule>
    <cfRule type="expression" dxfId="76" priority="93">
      <formula>AND($A$6="■",$A$7="■")</formula>
    </cfRule>
  </conditionalFormatting>
  <conditionalFormatting sqref="A7">
    <cfRule type="expression" dxfId="75" priority="90">
      <formula>AND($A$7="□",$A$6="□")</formula>
    </cfRule>
    <cfRule type="expression" dxfId="74" priority="91">
      <formula>AND($A$7="■",$A$6="■")</formula>
    </cfRule>
  </conditionalFormatting>
  <conditionalFormatting sqref="A35">
    <cfRule type="expression" dxfId="73" priority="85">
      <formula>AND($A$35="□",$A$36="□",$A$37="□")</formula>
    </cfRule>
    <cfRule type="expression" dxfId="72" priority="89">
      <formula>OR(AND($A$35="■",$A$36="■"),AND($A$35="■",$A$37="■"),AND($A$36="■",$A$37="■"))</formula>
    </cfRule>
  </conditionalFormatting>
  <conditionalFormatting sqref="A36">
    <cfRule type="expression" dxfId="71" priority="84">
      <formula>AND($A$35="□",$A$36="□",$A$37="□")</formula>
    </cfRule>
    <cfRule type="expression" dxfId="70" priority="88">
      <formula>OR(AND($A$35="■",$A$36="■"),AND($A$35="■",$A$37="■"),AND($A$36="■",$A$37="■"))</formula>
    </cfRule>
  </conditionalFormatting>
  <conditionalFormatting sqref="A37">
    <cfRule type="expression" dxfId="69" priority="83">
      <formula>AND($A$35="□",$A$36="□",$A$37="□")</formula>
    </cfRule>
    <cfRule type="expression" dxfId="68" priority="87">
      <formula>OR(AND($A$35="■",$A$36="■"),AND($A$35="■",$A$37="■"),AND($A$36="■",$A$37="■"))</formula>
    </cfRule>
  </conditionalFormatting>
  <conditionalFormatting sqref="AC42:AJ42">
    <cfRule type="expression" dxfId="67" priority="82">
      <formula>AND($A$35="■",$AC$42="")</formula>
    </cfRule>
  </conditionalFormatting>
  <conditionalFormatting sqref="AC44:AJ44">
    <cfRule type="expression" dxfId="66" priority="81">
      <formula>AND($A$35="■",$AC$44="")</formula>
    </cfRule>
  </conditionalFormatting>
  <conditionalFormatting sqref="AC46:AJ46">
    <cfRule type="expression" dxfId="65" priority="80">
      <formula>AND($A$35="■",$AC$46="")</formula>
    </cfRule>
  </conditionalFormatting>
  <conditionalFormatting sqref="AC48:AJ48">
    <cfRule type="expression" dxfId="64" priority="79">
      <formula>AND($A$35="■",$AC$48="")</formula>
    </cfRule>
  </conditionalFormatting>
  <conditionalFormatting sqref="AC50:AJ50">
    <cfRule type="expression" dxfId="63" priority="78">
      <formula>AND($A$35="■",$AC$50="")</formula>
    </cfRule>
  </conditionalFormatting>
  <conditionalFormatting sqref="AC52:AJ52">
    <cfRule type="expression" dxfId="62" priority="77">
      <formula>AND($A$35="■",$AC$52="")</formula>
    </cfRule>
  </conditionalFormatting>
  <conditionalFormatting sqref="U41:AB42">
    <cfRule type="expression" dxfId="61" priority="69">
      <formula>OR(AND($A$35="■",$M$42&lt;&gt;"",$M$42&lt;&gt;0,$U$41=""),AND($A$36="■",$M$42&lt;&gt;"",$M$42&lt;&gt;0,$U$41=""))</formula>
    </cfRule>
  </conditionalFormatting>
  <conditionalFormatting sqref="U43:AB44">
    <cfRule type="expression" dxfId="60" priority="68">
      <formula>OR(AND($A$35="■",$M$44&lt;&gt;"",$M$44&lt;&gt;0,$U$43=""),AND($A$36="■",$M$44&lt;&gt;"",$M$44&lt;&gt;0,$U$43=""))</formula>
    </cfRule>
  </conditionalFormatting>
  <conditionalFormatting sqref="U45:AB46">
    <cfRule type="expression" dxfId="59" priority="67">
      <formula>OR(AND($A$35="■",$M$46&lt;&gt;"",$M$46&lt;&gt;0,$U$45=""),AND($A$36="■",$M$46&lt;&gt;"",$M$46&lt;&gt;0,$U$45=""))</formula>
    </cfRule>
  </conditionalFormatting>
  <conditionalFormatting sqref="U47:AB48">
    <cfRule type="expression" dxfId="58" priority="66">
      <formula>OR(AND($A$35="■",$M$48&lt;&gt;"",$M$48&lt;&gt;0,$U$47=""),AND($A$36="■",$M$48&lt;&gt;"",$M$48&lt;&gt;0,$U$47=""))</formula>
    </cfRule>
  </conditionalFormatting>
  <conditionalFormatting sqref="U49:AB50">
    <cfRule type="expression" dxfId="57" priority="65">
      <formula>OR(AND($A$35="■",$M$50&lt;&gt;"",$M$50&lt;&gt;0,$U$49=""),AND($A$36="■",$M$50&lt;&gt;"",$M$50&lt;&gt;0,$U$49=""))</formula>
    </cfRule>
  </conditionalFormatting>
  <conditionalFormatting sqref="U51:AB52">
    <cfRule type="expression" dxfId="56" priority="64">
      <formula>OR(AND($A$35="■",$M$52&lt;&gt;"",$M$52&lt;&gt;0,$U$51=""),AND($A$36="■",$M$52&lt;&gt;"",$M$52&lt;&gt;0,$U$51=""))</formula>
    </cfRule>
  </conditionalFormatting>
  <conditionalFormatting sqref="U53:AB54">
    <cfRule type="expression" dxfId="55" priority="63">
      <formula>OR(AND($A$35="■",$M$54&lt;&gt;"",$M$54&lt;&gt;0,$U$53=""),AND($A$36="■",$M$54&lt;&gt;"",$M$54&lt;&gt;0,$U$53=""))</formula>
    </cfRule>
  </conditionalFormatting>
  <conditionalFormatting sqref="U55:AB56">
    <cfRule type="expression" dxfId="54" priority="62">
      <formula>OR(AND($A$35="■",$F$55&lt;&gt;"",$U$55=""),AND($A$36="■",$F$55&lt;&gt;"",$U$55=""))</formula>
    </cfRule>
  </conditionalFormatting>
  <conditionalFormatting sqref="U57:AB58">
    <cfRule type="expression" dxfId="53" priority="61">
      <formula>OR(AND($A$35="■",$F$57&lt;&gt;"",$U$57=""),AND($A$36="■",$F$57&lt;&gt;"",$U$57=""))</formula>
    </cfRule>
  </conditionalFormatting>
  <conditionalFormatting sqref="U59:AB60">
    <cfRule type="expression" dxfId="52" priority="60">
      <formula>OR(AND($A$35="■",$F$59&lt;&gt;"",$U$59=""),AND($A$36="■",$F$59&lt;&gt;"",$U$59=""))</formula>
    </cfRule>
  </conditionalFormatting>
  <conditionalFormatting sqref="U61:AB62">
    <cfRule type="expression" dxfId="51" priority="59">
      <formula>OR(AND($A$35="■",$F$61&lt;&gt;"",$U$61=""),AND($A$36="■",$F$61&lt;&gt;"",$U$61=""))</formula>
    </cfRule>
  </conditionalFormatting>
  <conditionalFormatting sqref="U63:AB64">
    <cfRule type="expression" dxfId="50" priority="58">
      <formula>OR(AND($A$35="■",$F$63&lt;&gt;"",$U$63=""),AND($A$36="■",$F$63&lt;&gt;"",$U$63=""))</formula>
    </cfRule>
  </conditionalFormatting>
  <conditionalFormatting sqref="AK41:AR42">
    <cfRule type="expression" dxfId="49" priority="57">
      <formula>AND($A$35="■",$AC$42&lt;&gt;"",$AC$42&lt;&gt;0,$AK$41="")</formula>
    </cfRule>
  </conditionalFormatting>
  <conditionalFormatting sqref="AK43:AR44">
    <cfRule type="expression" dxfId="48" priority="56">
      <formula>AND($A$35="■",$AC$44&lt;&gt;"",$AC$44&lt;&gt;0,$AK$43="")</formula>
    </cfRule>
  </conditionalFormatting>
  <conditionalFormatting sqref="AK45:AR46">
    <cfRule type="expression" dxfId="47" priority="55">
      <formula>AND($A$35="■",$AC$46&lt;&gt;"",$AC$46&lt;&gt;0,$AK$45="")</formula>
    </cfRule>
  </conditionalFormatting>
  <conditionalFormatting sqref="AK47:AR48">
    <cfRule type="expression" dxfId="46" priority="54">
      <formula>AND($A$35="■",$AC$48&lt;&gt;"",$AC$48&lt;&gt;0,$AK$47="")</formula>
    </cfRule>
  </conditionalFormatting>
  <conditionalFormatting sqref="AK49:AR50">
    <cfRule type="expression" dxfId="45" priority="53">
      <formula>AND($A$35="■",$AC$50&lt;&gt;"",$AC$50&lt;&gt;0,$AK$49="")</formula>
    </cfRule>
  </conditionalFormatting>
  <conditionalFormatting sqref="AK51:AR52">
    <cfRule type="expression" dxfId="44" priority="52">
      <formula>AND($A$35="■",$AC$52&lt;&gt;"",$AC$52&lt;&gt;0,$AK$51="")</formula>
    </cfRule>
  </conditionalFormatting>
  <conditionalFormatting sqref="AK53:AR54">
    <cfRule type="expression" dxfId="43" priority="51">
      <formula>AND($A$35="■",$AC$54&lt;&gt;"",$AC$54&lt;&gt;0,$AK$53="")</formula>
    </cfRule>
  </conditionalFormatting>
  <conditionalFormatting sqref="AK55:AR56">
    <cfRule type="expression" dxfId="42" priority="50">
      <formula>AND($A$35="■",$F$56&lt;&gt;"",$AC$56&lt;&gt;0,$AK$55="")</formula>
    </cfRule>
  </conditionalFormatting>
  <conditionalFormatting sqref="AK57:AR58">
    <cfRule type="expression" dxfId="41" priority="49">
      <formula>AND($A$35="■",$F$58&lt;&gt;"",$AC$58&lt;&gt;0,$AK$57="")</formula>
    </cfRule>
  </conditionalFormatting>
  <conditionalFormatting sqref="AK59:AR60">
    <cfRule type="expression" dxfId="40" priority="48">
      <formula>AND($A$35="■",$F$60&lt;&gt;"",$AC$60&lt;&gt;0,$AK$59="")</formula>
    </cfRule>
  </conditionalFormatting>
  <conditionalFormatting sqref="AK61:AR62">
    <cfRule type="expression" dxfId="39" priority="47">
      <formula>AND($A$35="■",$F$62&lt;&gt;"",$AC$62&lt;&gt;0,$AK$61="")</formula>
    </cfRule>
  </conditionalFormatting>
  <conditionalFormatting sqref="AK63:AR64">
    <cfRule type="expression" dxfId="38" priority="46">
      <formula>AND($A$35="■",$F$64&lt;&gt;"",$AC$64&lt;&gt;0,$AK$63="")</formula>
    </cfRule>
  </conditionalFormatting>
  <conditionalFormatting sqref="AD41:AI41">
    <cfRule type="expression" dxfId="37" priority="45">
      <formula>AND($A$7="■",$A$35="■",$AD$41="")</formula>
    </cfRule>
  </conditionalFormatting>
  <conditionalFormatting sqref="AD43:AI43">
    <cfRule type="expression" dxfId="36" priority="44">
      <formula>AND($A$7="■",$A$35="■",$AD$43="")</formula>
    </cfRule>
  </conditionalFormatting>
  <conditionalFormatting sqref="AD45:AI45">
    <cfRule type="expression" dxfId="35" priority="43">
      <formula>AND($A$7="■",$A$35="■",$AD$45="")</formula>
    </cfRule>
  </conditionalFormatting>
  <conditionalFormatting sqref="AD47:AI47">
    <cfRule type="expression" dxfId="34" priority="42">
      <formula>AND($A$7="■",$A$35="■",$AD$47="")</formula>
    </cfRule>
  </conditionalFormatting>
  <conditionalFormatting sqref="AD49:AI49">
    <cfRule type="expression" dxfId="33" priority="41">
      <formula>AND($A$7="■",$A$35="■",$AD$49="")</formula>
    </cfRule>
  </conditionalFormatting>
  <conditionalFormatting sqref="AD51:AI51">
    <cfRule type="expression" dxfId="32" priority="40">
      <formula>AND($A$7="■",$A$35="■",$AD$51="")</formula>
    </cfRule>
  </conditionalFormatting>
  <conditionalFormatting sqref="K72:Q72">
    <cfRule type="expression" dxfId="31" priority="38">
      <formula>AND($A$37="■",$K$72="")</formula>
    </cfRule>
  </conditionalFormatting>
  <conditionalFormatting sqref="X72:AD72">
    <cfRule type="expression" dxfId="30" priority="37">
      <formula>AND($A$37="■",$X$72="")</formula>
    </cfRule>
  </conditionalFormatting>
  <conditionalFormatting sqref="L71:P71">
    <cfRule type="expression" dxfId="29" priority="35">
      <formula>AND($A$7="■",$A$37="■",$L$71="")</formula>
    </cfRule>
  </conditionalFormatting>
  <conditionalFormatting sqref="Y71:AC71">
    <cfRule type="expression" dxfId="28" priority="34">
      <formula>AND($A$7="■",$A$37="■",$Y$71="")</formula>
    </cfRule>
  </conditionalFormatting>
  <conditionalFormatting sqref="AL72:AR72">
    <cfRule type="expression" dxfId="27" priority="33">
      <formula>AND($A$37="■",$AL$72="")</formula>
    </cfRule>
  </conditionalFormatting>
  <conditionalFormatting sqref="AM71:AQ71">
    <cfRule type="expression" dxfId="26" priority="32">
      <formula>AND($A$7="■",$A$37="■",$AM$71="")</formula>
    </cfRule>
  </conditionalFormatting>
  <conditionalFormatting sqref="I79:L80">
    <cfRule type="expression" dxfId="25" priority="27">
      <formula>AND($A$7="■",$I$79="")</formula>
    </cfRule>
  </conditionalFormatting>
  <conditionalFormatting sqref="R79:U80">
    <cfRule type="expression" dxfId="24" priority="26">
      <formula>AND($A$7="■",$R$79="")</formula>
    </cfRule>
  </conditionalFormatting>
  <conditionalFormatting sqref="X81:AD82">
    <cfRule type="expression" dxfId="23" priority="25">
      <formula>AND($A$7="■",$X$81="")</formula>
    </cfRule>
  </conditionalFormatting>
  <conditionalFormatting sqref="I83:L84">
    <cfRule type="expression" dxfId="22" priority="24">
      <formula>AND($A$7="■",$I$83="")</formula>
    </cfRule>
  </conditionalFormatting>
  <conditionalFormatting sqref="R83:U84">
    <cfRule type="expression" dxfId="21" priority="23">
      <formula>AND($A$7="■",$R$83="")</formula>
    </cfRule>
  </conditionalFormatting>
  <conditionalFormatting sqref="N22:S22">
    <cfRule type="expression" dxfId="20" priority="21">
      <formula>AND($A$7="■",$B$22&lt;&gt;"",$N$22="")</formula>
    </cfRule>
  </conditionalFormatting>
  <conditionalFormatting sqref="N24">
    <cfRule type="expression" dxfId="19" priority="20">
      <formula>AND($A$7="■",$B$24&lt;&gt;"",$N$24="")</formula>
    </cfRule>
  </conditionalFormatting>
  <conditionalFormatting sqref="M41">
    <cfRule type="expression" dxfId="18" priority="19">
      <formula>$A$35="■"</formula>
    </cfRule>
  </conditionalFormatting>
  <conditionalFormatting sqref="M41">
    <cfRule type="expression" dxfId="17" priority="18">
      <formula>$A$36="■"</formula>
    </cfRule>
  </conditionalFormatting>
  <conditionalFormatting sqref="M43">
    <cfRule type="expression" dxfId="16" priority="17">
      <formula>$A$35="■"</formula>
    </cfRule>
  </conditionalFormatting>
  <conditionalFormatting sqref="M43">
    <cfRule type="expression" dxfId="15" priority="16">
      <formula>$A$36="■"</formula>
    </cfRule>
  </conditionalFormatting>
  <conditionalFormatting sqref="M45">
    <cfRule type="expression" dxfId="14" priority="15">
      <formula>$A$35="■"</formula>
    </cfRule>
  </conditionalFormatting>
  <conditionalFormatting sqref="M45">
    <cfRule type="expression" dxfId="13" priority="14">
      <formula>$A$36="■"</formula>
    </cfRule>
  </conditionalFormatting>
  <conditionalFormatting sqref="M47">
    <cfRule type="expression" dxfId="12" priority="13">
      <formula>$A$35="■"</formula>
    </cfRule>
  </conditionalFormatting>
  <conditionalFormatting sqref="M47">
    <cfRule type="expression" dxfId="11" priority="12">
      <formula>$A$36="■"</formula>
    </cfRule>
  </conditionalFormatting>
  <conditionalFormatting sqref="M49">
    <cfRule type="expression" dxfId="10" priority="11">
      <formula>$A$35="■"</formula>
    </cfRule>
  </conditionalFormatting>
  <conditionalFormatting sqref="M49">
    <cfRule type="expression" dxfId="9" priority="10">
      <formula>$A$36="■"</formula>
    </cfRule>
  </conditionalFormatting>
  <conditionalFormatting sqref="M51">
    <cfRule type="expression" dxfId="8" priority="9">
      <formula>$A$35="■"</formula>
    </cfRule>
  </conditionalFormatting>
  <conditionalFormatting sqref="M51">
    <cfRule type="expression" dxfId="7" priority="8">
      <formula>$A$36="■"</formula>
    </cfRule>
  </conditionalFormatting>
  <conditionalFormatting sqref="M53">
    <cfRule type="expression" dxfId="6" priority="7">
      <formula>$A$35="■"</formula>
    </cfRule>
  </conditionalFormatting>
  <conditionalFormatting sqref="M53">
    <cfRule type="expression" dxfId="5" priority="6">
      <formula>$A$36="■"</formula>
    </cfRule>
  </conditionalFormatting>
  <conditionalFormatting sqref="N26:S26">
    <cfRule type="expression" dxfId="4" priority="5">
      <formula>AND($A$7="■",$B$26&lt;&gt;"",$N$26="")</formula>
    </cfRule>
  </conditionalFormatting>
  <conditionalFormatting sqref="N28:S28">
    <cfRule type="expression" dxfId="3" priority="4">
      <formula>AND($A$7="■",$B$28&lt;&gt;"",$N$28="")</formula>
    </cfRule>
  </conditionalFormatting>
  <conditionalFormatting sqref="M41:AB66 AC41:AR52 AC65:AR68">
    <cfRule type="expression" dxfId="2" priority="149">
      <formula>$A$35="■"</formula>
    </cfRule>
  </conditionalFormatting>
  <conditionalFormatting sqref="AD65:AI65">
    <cfRule type="expression" dxfId="1" priority="2">
      <formula>AND($A$35="■",$AD$65="")</formula>
    </cfRule>
    <cfRule type="expression" dxfId="0" priority="1">
      <formula>AND($A$36="■",$AD$65="")</formula>
    </cfRule>
  </conditionalFormatting>
  <dataValidations count="35">
    <dataValidation type="list" allowBlank="1" showInputMessage="1" showErrorMessage="1" sqref="A35:A37 A6:A7">
      <formula1>"□,■"</formula1>
    </dataValidation>
    <dataValidation type="custom" allowBlank="1" showInputMessage="1" showErrorMessage="1" sqref="N18:S18">
      <formula1>A7="■"</formula1>
    </dataValidation>
    <dataValidation type="custom" allowBlank="1" showInputMessage="1" showErrorMessage="1" sqref="N20:S20">
      <formula1>A7="■"</formula1>
    </dataValidation>
    <dataValidation type="custom" allowBlank="1" showInputMessage="1" showErrorMessage="1" sqref="N24:S24">
      <formula1>A7="■"</formula1>
    </dataValidation>
    <dataValidation type="custom" allowBlank="1" showInputMessage="1" showErrorMessage="1" sqref="N28:S28">
      <formula1>A7="■"</formula1>
    </dataValidation>
    <dataValidation type="custom" allowBlank="1" showInputMessage="1" showErrorMessage="1" sqref="N22:S22">
      <formula1>A7="■"</formula1>
    </dataValidation>
    <dataValidation type="custom" allowBlank="1" showInputMessage="1" showErrorMessage="1" sqref="N26:S26">
      <formula1>A7="■"</formula1>
    </dataValidation>
    <dataValidation type="custom" allowBlank="1" showInputMessage="1" showErrorMessage="1" sqref="N41:S41">
      <formula1>A7="■"</formula1>
    </dataValidation>
    <dataValidation type="custom" allowBlank="1" showInputMessage="1" showErrorMessage="1" sqref="N43:S43">
      <formula1>A7="■"</formula1>
    </dataValidation>
    <dataValidation type="custom" allowBlank="1" showInputMessage="1" showErrorMessage="1" sqref="N45:S45">
      <formula1>A7="■"</formula1>
    </dataValidation>
    <dataValidation type="custom" allowBlank="1" showInputMessage="1" showErrorMessage="1" sqref="N47:S47">
      <formula1>A7="■"</formula1>
    </dataValidation>
    <dataValidation type="custom" allowBlank="1" showInputMessage="1" showErrorMessage="1" sqref="N49:S49">
      <formula1>A7="■"</formula1>
    </dataValidation>
    <dataValidation type="custom" allowBlank="1" showInputMessage="1" showErrorMessage="1" sqref="N51:S51">
      <formula1>A7="■"</formula1>
    </dataValidation>
    <dataValidation type="custom" allowBlank="1" showInputMessage="1" showErrorMessage="1" sqref="N53:S53">
      <formula1>A7="■"</formula1>
    </dataValidation>
    <dataValidation type="custom" allowBlank="1" showInputMessage="1" showErrorMessage="1" sqref="N55:S55">
      <formula1>A7="■"</formula1>
    </dataValidation>
    <dataValidation type="custom" allowBlank="1" showInputMessage="1" showErrorMessage="1" sqref="N57:S57">
      <formula1>A7="■"</formula1>
    </dataValidation>
    <dataValidation type="custom" allowBlank="1" showInputMessage="1" showErrorMessage="1" sqref="N59:S59">
      <formula1>A7="■"</formula1>
    </dataValidation>
    <dataValidation type="custom" allowBlank="1" showInputMessage="1" showErrorMessage="1" sqref="N61:S61">
      <formula1>A7="■"</formula1>
    </dataValidation>
    <dataValidation type="custom" allowBlank="1" showInputMessage="1" showErrorMessage="1" sqref="N63:S63">
      <formula1>A7="■"</formula1>
    </dataValidation>
    <dataValidation type="custom" allowBlank="1" showInputMessage="1" showErrorMessage="1" sqref="AD41:AI41">
      <formula1>A7="■"</formula1>
    </dataValidation>
    <dataValidation type="custom" allowBlank="1" showInputMessage="1" showErrorMessage="1" sqref="AD43:AI43">
      <formula1>A7="■"</formula1>
    </dataValidation>
    <dataValidation type="custom" allowBlank="1" showInputMessage="1" showErrorMessage="1" sqref="AD45:AI45">
      <formula1>A7="■"</formula1>
    </dataValidation>
    <dataValidation type="custom" allowBlank="1" showInputMessage="1" showErrorMessage="1" sqref="AD47:AI47">
      <formula1>A7="■"</formula1>
    </dataValidation>
    <dataValidation type="custom" allowBlank="1" showInputMessage="1" showErrorMessage="1" sqref="AD49:AI49">
      <formula1>A7="■"</formula1>
    </dataValidation>
    <dataValidation type="custom" allowBlank="1" showInputMessage="1" showErrorMessage="1" sqref="AD51:AI51">
      <formula1>A7="■"</formula1>
    </dataValidation>
    <dataValidation type="custom" allowBlank="1" showInputMessage="1" showErrorMessage="1" sqref="AL67:AQ67">
      <formula1>A7="■"</formula1>
    </dataValidation>
    <dataValidation type="custom" allowBlank="1" showInputMessage="1" showErrorMessage="1" sqref="L71:P71">
      <formula1>A7="■"</formula1>
    </dataValidation>
    <dataValidation type="custom" allowBlank="1" showInputMessage="1" showErrorMessage="1" sqref="Y71:AC71">
      <formula1>A7="■"</formula1>
    </dataValidation>
    <dataValidation type="custom" allowBlank="1" showInputMessage="1" showErrorMessage="1" sqref="AM71:AQ71">
      <formula1>A7="■"</formula1>
    </dataValidation>
    <dataValidation type="custom" allowBlank="1" showInputMessage="1" showErrorMessage="1" sqref="I79:L80">
      <formula1>A7="■"</formula1>
    </dataValidation>
    <dataValidation type="custom" allowBlank="1" showInputMessage="1" showErrorMessage="1" sqref="R79:U80">
      <formula1>A7="■"</formula1>
    </dataValidation>
    <dataValidation type="custom" allowBlank="1" showInputMessage="1" showErrorMessage="1" sqref="I83:L84">
      <formula1>A7="■"</formula1>
    </dataValidation>
    <dataValidation type="custom" allowBlank="1" showInputMessage="1" showErrorMessage="1" sqref="R83:U84">
      <formula1>A7="■"</formula1>
    </dataValidation>
    <dataValidation type="custom" allowBlank="1" showInputMessage="1" showErrorMessage="1" sqref="X81:AD82">
      <formula1>A7="■"</formula1>
    </dataValidation>
    <dataValidation type="decimal" operator="greaterThanOrEqual" allowBlank="1" showInputMessage="1" showErrorMessage="1" sqref="F11:AB12">
      <formula1>0</formula1>
    </dataValidation>
  </dataValidations>
  <pageMargins left="0.70866141732283472" right="0.70866141732283472" top="0.74803149606299213" bottom="0.74803149606299213" header="0.31496062992125984" footer="0.31496062992125984"/>
  <pageSetup paperSize="9" scale="68" fitToHeight="0" orientation="portrait" r:id="rId1"/>
  <ignoredErrors>
    <ignoredError sqref="AL67 AM71 X81 AL7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8"/>
  <sheetViews>
    <sheetView showGridLines="0" topLeftCell="A34" zoomScale="80" zoomScaleNormal="80" zoomScaleSheetLayoutView="100" workbookViewId="0">
      <selection activeCell="AU66" sqref="AU66"/>
    </sheetView>
  </sheetViews>
  <sheetFormatPr defaultColWidth="8.75" defaultRowHeight="13.5" x14ac:dyDescent="0.15"/>
  <cols>
    <col min="1" max="1" width="4.5" style="56" customWidth="1"/>
    <col min="2" max="44" width="2.875" style="56" customWidth="1"/>
    <col min="45" max="16384" width="8.75" style="56"/>
  </cols>
  <sheetData>
    <row r="1" spans="1:44" x14ac:dyDescent="0.15">
      <c r="A1" s="55"/>
      <c r="B1" s="343" t="s">
        <v>16</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row>
    <row r="2" spans="1:44" ht="28.5" x14ac:dyDescent="0.15">
      <c r="A2" s="324" t="s">
        <v>17</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row>
    <row r="3" spans="1:44" ht="11.1"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row>
    <row r="4" spans="1:44" ht="14.1" customHeight="1" x14ac:dyDescent="0.15">
      <c r="A4" s="56" t="s">
        <v>97</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row>
    <row r="5" spans="1:44" ht="6.95" customHeight="1" x14ac:dyDescent="0.15">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row>
    <row r="6" spans="1:44" ht="14.1" customHeight="1" x14ac:dyDescent="0.15">
      <c r="A6" s="58" t="s">
        <v>11</v>
      </c>
      <c r="B6" s="59" t="s">
        <v>99</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row>
    <row r="7" spans="1:44" ht="14.1" customHeight="1" x14ac:dyDescent="0.15">
      <c r="A7" s="60" t="s">
        <v>0</v>
      </c>
      <c r="B7" s="59" t="s">
        <v>100</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row>
    <row r="8" spans="1:44" ht="14.1" customHeight="1" x14ac:dyDescent="0.15">
      <c r="A8" s="61"/>
    </row>
    <row r="9" spans="1:44" ht="12.95" customHeight="1" x14ac:dyDescent="0.15">
      <c r="A9" s="325" t="s">
        <v>1</v>
      </c>
      <c r="B9" s="326"/>
      <c r="C9" s="326"/>
      <c r="D9" s="326"/>
      <c r="E9" s="327"/>
      <c r="F9" s="331" t="s">
        <v>101</v>
      </c>
      <c r="G9" s="332"/>
      <c r="H9" s="332"/>
      <c r="I9" s="332"/>
      <c r="J9" s="332"/>
      <c r="K9" s="332"/>
      <c r="L9" s="332"/>
      <c r="M9" s="332"/>
      <c r="N9" s="332"/>
      <c r="O9" s="332"/>
      <c r="P9" s="332"/>
      <c r="Q9" s="332"/>
      <c r="R9" s="332"/>
      <c r="S9" s="332"/>
      <c r="T9" s="332"/>
      <c r="U9" s="332"/>
      <c r="V9" s="332"/>
      <c r="W9" s="332"/>
      <c r="X9" s="332"/>
      <c r="Y9" s="332"/>
      <c r="Z9" s="332"/>
      <c r="AA9" s="332"/>
      <c r="AB9" s="333"/>
      <c r="AD9" s="62" t="s">
        <v>38</v>
      </c>
      <c r="AE9" s="63"/>
      <c r="AF9" s="63"/>
      <c r="AG9" s="63"/>
      <c r="AH9" s="63"/>
    </row>
    <row r="10" spans="1:44" ht="12.95" customHeight="1" x14ac:dyDescent="0.15">
      <c r="A10" s="328"/>
      <c r="B10" s="329"/>
      <c r="C10" s="329"/>
      <c r="D10" s="329"/>
      <c r="E10" s="330"/>
      <c r="F10" s="334"/>
      <c r="G10" s="335"/>
      <c r="H10" s="335"/>
      <c r="I10" s="335"/>
      <c r="J10" s="335"/>
      <c r="K10" s="335"/>
      <c r="L10" s="335"/>
      <c r="M10" s="335"/>
      <c r="N10" s="335"/>
      <c r="O10" s="335"/>
      <c r="P10" s="335"/>
      <c r="Q10" s="335"/>
      <c r="R10" s="335"/>
      <c r="S10" s="335"/>
      <c r="T10" s="335"/>
      <c r="U10" s="335"/>
      <c r="V10" s="335"/>
      <c r="W10" s="335"/>
      <c r="X10" s="335"/>
      <c r="Y10" s="335"/>
      <c r="Z10" s="335"/>
      <c r="AA10" s="335"/>
      <c r="AB10" s="336"/>
      <c r="AD10" s="64" t="s">
        <v>39</v>
      </c>
      <c r="AE10" s="65"/>
      <c r="AF10" s="65" t="s">
        <v>40</v>
      </c>
      <c r="AG10" s="65"/>
      <c r="AH10" s="65"/>
      <c r="AI10" s="66"/>
      <c r="AJ10" s="66"/>
      <c r="AK10" s="66"/>
      <c r="AL10" s="66"/>
      <c r="AM10" s="66"/>
      <c r="AN10" s="66"/>
      <c r="AO10" s="66"/>
      <c r="AP10" s="66"/>
      <c r="AQ10" s="66"/>
      <c r="AR10" s="67"/>
    </row>
    <row r="11" spans="1:44" ht="12.95" customHeight="1" x14ac:dyDescent="0.15">
      <c r="A11" s="325" t="s">
        <v>29</v>
      </c>
      <c r="B11" s="326"/>
      <c r="C11" s="326"/>
      <c r="D11" s="326"/>
      <c r="E11" s="327"/>
      <c r="F11" s="337">
        <v>110</v>
      </c>
      <c r="G11" s="338"/>
      <c r="H11" s="338"/>
      <c r="I11" s="338"/>
      <c r="J11" s="338"/>
      <c r="K11" s="338"/>
      <c r="L11" s="338"/>
      <c r="M11" s="338"/>
      <c r="N11" s="338"/>
      <c r="O11" s="338"/>
      <c r="P11" s="338"/>
      <c r="Q11" s="338"/>
      <c r="R11" s="338"/>
      <c r="S11" s="338"/>
      <c r="T11" s="338"/>
      <c r="U11" s="338"/>
      <c r="V11" s="338"/>
      <c r="W11" s="338"/>
      <c r="X11" s="338"/>
      <c r="Y11" s="338"/>
      <c r="Z11" s="338"/>
      <c r="AA11" s="338"/>
      <c r="AB11" s="339"/>
      <c r="AD11" s="68"/>
      <c r="AE11" s="69"/>
      <c r="AF11" s="69" t="s">
        <v>41</v>
      </c>
      <c r="AG11" s="69"/>
      <c r="AH11" s="69"/>
      <c r="AI11" s="70"/>
      <c r="AJ11" s="70"/>
      <c r="AK11" s="70"/>
      <c r="AL11" s="70"/>
      <c r="AM11" s="70"/>
      <c r="AN11" s="70"/>
      <c r="AO11" s="70"/>
      <c r="AP11" s="70"/>
      <c r="AQ11" s="70"/>
      <c r="AR11" s="71"/>
    </row>
    <row r="12" spans="1:44" ht="12.95" customHeight="1" x14ac:dyDescent="0.15">
      <c r="A12" s="328"/>
      <c r="B12" s="329"/>
      <c r="C12" s="329"/>
      <c r="D12" s="329"/>
      <c r="E12" s="330"/>
      <c r="F12" s="340"/>
      <c r="G12" s="341"/>
      <c r="H12" s="341"/>
      <c r="I12" s="341"/>
      <c r="J12" s="341"/>
      <c r="K12" s="341"/>
      <c r="L12" s="341"/>
      <c r="M12" s="341"/>
      <c r="N12" s="341"/>
      <c r="O12" s="341"/>
      <c r="P12" s="341"/>
      <c r="Q12" s="341"/>
      <c r="R12" s="341"/>
      <c r="S12" s="341"/>
      <c r="T12" s="341"/>
      <c r="U12" s="341"/>
      <c r="V12" s="341"/>
      <c r="W12" s="341"/>
      <c r="X12" s="341"/>
      <c r="Y12" s="341"/>
      <c r="Z12" s="341"/>
      <c r="AA12" s="341"/>
      <c r="AB12" s="342"/>
      <c r="AD12" s="68"/>
      <c r="AE12" s="69"/>
      <c r="AF12" s="72" t="s">
        <v>42</v>
      </c>
      <c r="AG12" s="69"/>
      <c r="AH12" s="69"/>
      <c r="AI12" s="70"/>
      <c r="AJ12" s="70"/>
      <c r="AK12" s="70"/>
      <c r="AL12" s="70"/>
      <c r="AM12" s="70"/>
      <c r="AN12" s="70"/>
      <c r="AO12" s="70"/>
      <c r="AP12" s="70"/>
      <c r="AQ12" s="70"/>
      <c r="AR12" s="71"/>
    </row>
    <row r="13" spans="1:44" ht="14.1" customHeight="1" x14ac:dyDescent="0.15">
      <c r="A13" s="61"/>
      <c r="AD13" s="68"/>
      <c r="AE13" s="69"/>
      <c r="AF13" s="69" t="s">
        <v>43</v>
      </c>
      <c r="AG13" s="69"/>
      <c r="AH13" s="69"/>
      <c r="AI13" s="70"/>
      <c r="AJ13" s="70"/>
      <c r="AK13" s="70"/>
      <c r="AL13" s="70"/>
      <c r="AM13" s="70"/>
      <c r="AN13" s="70"/>
      <c r="AO13" s="70"/>
      <c r="AP13" s="70"/>
      <c r="AQ13" s="70"/>
      <c r="AR13" s="71"/>
    </row>
    <row r="14" spans="1:44" ht="12.95" customHeight="1" x14ac:dyDescent="0.15">
      <c r="A14" s="59" t="s">
        <v>30</v>
      </c>
      <c r="AD14" s="73" t="s">
        <v>44</v>
      </c>
      <c r="AE14" s="69"/>
      <c r="AF14" s="69" t="s">
        <v>45</v>
      </c>
      <c r="AG14" s="69"/>
      <c r="AH14" s="69"/>
      <c r="AI14" s="70"/>
      <c r="AJ14" s="70"/>
      <c r="AK14" s="70"/>
      <c r="AL14" s="70"/>
      <c r="AM14" s="70"/>
      <c r="AN14" s="70"/>
      <c r="AO14" s="70"/>
      <c r="AP14" s="70"/>
      <c r="AQ14" s="70"/>
      <c r="AR14" s="71"/>
    </row>
    <row r="15" spans="1:44" ht="12.95" customHeight="1" thickBot="1" x14ac:dyDescent="0.2">
      <c r="AB15" s="74" t="s">
        <v>92</v>
      </c>
      <c r="AD15" s="73"/>
      <c r="AE15" s="69"/>
      <c r="AF15" s="69" t="s">
        <v>46</v>
      </c>
      <c r="AG15" s="69"/>
      <c r="AH15" s="69"/>
      <c r="AI15" s="70"/>
      <c r="AJ15" s="70"/>
      <c r="AK15" s="70"/>
      <c r="AL15" s="70"/>
      <c r="AM15" s="70"/>
      <c r="AN15" s="70"/>
      <c r="AO15" s="70"/>
      <c r="AP15" s="70"/>
      <c r="AQ15" s="70"/>
      <c r="AR15" s="71"/>
    </row>
    <row r="16" spans="1:44" x14ac:dyDescent="0.15">
      <c r="A16" s="369" t="s">
        <v>20</v>
      </c>
      <c r="B16" s="372" t="s">
        <v>2</v>
      </c>
      <c r="C16" s="373"/>
      <c r="D16" s="373"/>
      <c r="E16" s="373"/>
      <c r="F16" s="373"/>
      <c r="G16" s="373"/>
      <c r="H16" s="373"/>
      <c r="I16" s="373"/>
      <c r="J16" s="373"/>
      <c r="K16" s="373"/>
      <c r="L16" s="374"/>
      <c r="M16" s="372" t="s">
        <v>19</v>
      </c>
      <c r="N16" s="373"/>
      <c r="O16" s="373"/>
      <c r="P16" s="373"/>
      <c r="Q16" s="373"/>
      <c r="R16" s="373"/>
      <c r="S16" s="373"/>
      <c r="T16" s="373"/>
      <c r="U16" s="373"/>
      <c r="V16" s="373"/>
      <c r="W16" s="373"/>
      <c r="X16" s="373"/>
      <c r="Y16" s="373"/>
      <c r="Z16" s="373"/>
      <c r="AA16" s="373"/>
      <c r="AB16" s="376"/>
      <c r="AD16" s="73" t="s">
        <v>47</v>
      </c>
      <c r="AE16" s="69"/>
      <c r="AF16" s="69" t="s">
        <v>48</v>
      </c>
      <c r="AG16" s="69"/>
      <c r="AH16" s="69"/>
      <c r="AI16" s="70"/>
      <c r="AJ16" s="70"/>
      <c r="AK16" s="70"/>
      <c r="AL16" s="70"/>
      <c r="AM16" s="70"/>
      <c r="AN16" s="70"/>
      <c r="AO16" s="70"/>
      <c r="AP16" s="70"/>
      <c r="AQ16" s="70"/>
      <c r="AR16" s="71"/>
    </row>
    <row r="17" spans="1:44" x14ac:dyDescent="0.15">
      <c r="A17" s="370"/>
      <c r="B17" s="363"/>
      <c r="C17" s="364"/>
      <c r="D17" s="364"/>
      <c r="E17" s="364"/>
      <c r="F17" s="364"/>
      <c r="G17" s="364"/>
      <c r="H17" s="364"/>
      <c r="I17" s="364"/>
      <c r="J17" s="364"/>
      <c r="K17" s="364"/>
      <c r="L17" s="375"/>
      <c r="M17" s="363"/>
      <c r="N17" s="364"/>
      <c r="O17" s="364"/>
      <c r="P17" s="364"/>
      <c r="Q17" s="364"/>
      <c r="R17" s="364"/>
      <c r="S17" s="364"/>
      <c r="T17" s="364"/>
      <c r="U17" s="75" t="s">
        <v>18</v>
      </c>
      <c r="V17" s="76"/>
      <c r="W17" s="76"/>
      <c r="X17" s="76"/>
      <c r="Y17" s="76"/>
      <c r="Z17" s="76"/>
      <c r="AA17" s="76"/>
      <c r="AB17" s="77"/>
      <c r="AD17" s="73" t="s">
        <v>106</v>
      </c>
      <c r="AE17" s="69"/>
      <c r="AF17" s="69" t="s">
        <v>49</v>
      </c>
      <c r="AG17" s="69"/>
      <c r="AH17" s="69"/>
      <c r="AI17" s="70"/>
      <c r="AJ17" s="70"/>
      <c r="AK17" s="70"/>
      <c r="AL17" s="70"/>
      <c r="AM17" s="70"/>
      <c r="AN17" s="70"/>
      <c r="AO17" s="70"/>
      <c r="AP17" s="70"/>
      <c r="AQ17" s="70"/>
      <c r="AR17" s="71"/>
    </row>
    <row r="18" spans="1:44" x14ac:dyDescent="0.15">
      <c r="A18" s="370"/>
      <c r="B18" s="344" t="s">
        <v>12</v>
      </c>
      <c r="C18" s="345"/>
      <c r="D18" s="345"/>
      <c r="E18" s="345"/>
      <c r="F18" s="345"/>
      <c r="G18" s="345"/>
      <c r="H18" s="345"/>
      <c r="I18" s="345"/>
      <c r="J18" s="345"/>
      <c r="K18" s="345"/>
      <c r="L18" s="377"/>
      <c r="M18" s="40" t="s">
        <v>9</v>
      </c>
      <c r="N18" s="359"/>
      <c r="O18" s="359"/>
      <c r="P18" s="359"/>
      <c r="Q18" s="359"/>
      <c r="R18" s="359"/>
      <c r="S18" s="359"/>
      <c r="T18" s="41" t="s">
        <v>10</v>
      </c>
      <c r="U18" s="344" t="s">
        <v>79</v>
      </c>
      <c r="V18" s="345"/>
      <c r="W18" s="345"/>
      <c r="X18" s="345"/>
      <c r="Y18" s="345"/>
      <c r="Z18" s="345"/>
      <c r="AA18" s="345"/>
      <c r="AB18" s="346"/>
      <c r="AD18" s="73"/>
      <c r="AE18" s="69"/>
      <c r="AF18" s="69" t="s">
        <v>50</v>
      </c>
      <c r="AG18" s="69"/>
      <c r="AH18" s="69"/>
      <c r="AI18" s="70"/>
      <c r="AJ18" s="70"/>
      <c r="AK18" s="70"/>
      <c r="AL18" s="70"/>
      <c r="AM18" s="70"/>
      <c r="AN18" s="70"/>
      <c r="AO18" s="70"/>
      <c r="AP18" s="70"/>
      <c r="AQ18" s="70"/>
      <c r="AR18" s="71"/>
    </row>
    <row r="19" spans="1:44" x14ac:dyDescent="0.15">
      <c r="A19" s="370"/>
      <c r="B19" s="347"/>
      <c r="C19" s="348"/>
      <c r="D19" s="348"/>
      <c r="E19" s="348"/>
      <c r="F19" s="348"/>
      <c r="G19" s="348"/>
      <c r="H19" s="348"/>
      <c r="I19" s="348"/>
      <c r="J19" s="348"/>
      <c r="K19" s="348"/>
      <c r="L19" s="378"/>
      <c r="M19" s="350">
        <v>40</v>
      </c>
      <c r="N19" s="351"/>
      <c r="O19" s="351"/>
      <c r="P19" s="351"/>
      <c r="Q19" s="351"/>
      <c r="R19" s="351"/>
      <c r="S19" s="351"/>
      <c r="T19" s="352"/>
      <c r="U19" s="347"/>
      <c r="V19" s="348"/>
      <c r="W19" s="348"/>
      <c r="X19" s="348"/>
      <c r="Y19" s="348"/>
      <c r="Z19" s="348"/>
      <c r="AA19" s="348"/>
      <c r="AB19" s="349"/>
      <c r="AD19" s="73" t="s">
        <v>52</v>
      </c>
      <c r="AE19" s="69"/>
      <c r="AF19" s="69" t="s">
        <v>53</v>
      </c>
      <c r="AG19" s="69"/>
      <c r="AH19" s="69"/>
      <c r="AI19" s="70"/>
      <c r="AJ19" s="70"/>
      <c r="AK19" s="70"/>
      <c r="AL19" s="70"/>
      <c r="AM19" s="70"/>
      <c r="AN19" s="70"/>
      <c r="AO19" s="70"/>
      <c r="AP19" s="70"/>
      <c r="AQ19" s="70"/>
      <c r="AR19" s="71"/>
    </row>
    <row r="20" spans="1:44" x14ac:dyDescent="0.15">
      <c r="A20" s="370"/>
      <c r="B20" s="344" t="s">
        <v>78</v>
      </c>
      <c r="C20" s="345"/>
      <c r="D20" s="345"/>
      <c r="E20" s="345"/>
      <c r="F20" s="345"/>
      <c r="G20" s="345"/>
      <c r="H20" s="345"/>
      <c r="I20" s="345"/>
      <c r="J20" s="345"/>
      <c r="K20" s="345"/>
      <c r="L20" s="377"/>
      <c r="M20" s="40" t="s">
        <v>9</v>
      </c>
      <c r="N20" s="359"/>
      <c r="O20" s="359"/>
      <c r="P20" s="359"/>
      <c r="Q20" s="359"/>
      <c r="R20" s="359"/>
      <c r="S20" s="359"/>
      <c r="T20" s="41" t="s">
        <v>10</v>
      </c>
      <c r="U20" s="344" t="s">
        <v>79</v>
      </c>
      <c r="V20" s="345"/>
      <c r="W20" s="345"/>
      <c r="X20" s="345"/>
      <c r="Y20" s="345"/>
      <c r="Z20" s="345"/>
      <c r="AA20" s="345"/>
      <c r="AB20" s="346"/>
      <c r="AD20" s="73"/>
      <c r="AE20" s="69"/>
      <c r="AF20" s="69" t="s">
        <v>54</v>
      </c>
      <c r="AG20" s="69"/>
      <c r="AH20" s="69"/>
      <c r="AI20" s="70"/>
      <c r="AJ20" s="70"/>
      <c r="AK20" s="70"/>
      <c r="AL20" s="70"/>
      <c r="AM20" s="70"/>
      <c r="AN20" s="70"/>
      <c r="AO20" s="70"/>
      <c r="AP20" s="70"/>
      <c r="AQ20" s="70"/>
      <c r="AR20" s="71"/>
    </row>
    <row r="21" spans="1:44" x14ac:dyDescent="0.15">
      <c r="A21" s="370"/>
      <c r="B21" s="347"/>
      <c r="C21" s="348"/>
      <c r="D21" s="348"/>
      <c r="E21" s="348"/>
      <c r="F21" s="348"/>
      <c r="G21" s="348"/>
      <c r="H21" s="348"/>
      <c r="I21" s="348"/>
      <c r="J21" s="348"/>
      <c r="K21" s="348"/>
      <c r="L21" s="378"/>
      <c r="M21" s="350">
        <v>20</v>
      </c>
      <c r="N21" s="351"/>
      <c r="O21" s="351"/>
      <c r="P21" s="351"/>
      <c r="Q21" s="351"/>
      <c r="R21" s="351"/>
      <c r="S21" s="351"/>
      <c r="T21" s="352"/>
      <c r="U21" s="347"/>
      <c r="V21" s="348"/>
      <c r="W21" s="348"/>
      <c r="X21" s="348"/>
      <c r="Y21" s="348"/>
      <c r="Z21" s="348"/>
      <c r="AA21" s="348"/>
      <c r="AB21" s="349"/>
      <c r="AD21" s="78" t="s">
        <v>51</v>
      </c>
      <c r="AE21" s="69"/>
      <c r="AF21" s="79" t="s">
        <v>55</v>
      </c>
      <c r="AG21" s="69"/>
      <c r="AH21" s="69"/>
      <c r="AI21" s="70"/>
      <c r="AJ21" s="70"/>
      <c r="AK21" s="70"/>
      <c r="AL21" s="70"/>
      <c r="AM21" s="70"/>
      <c r="AN21" s="70"/>
      <c r="AO21" s="70"/>
      <c r="AP21" s="70"/>
      <c r="AQ21" s="70"/>
      <c r="AR21" s="71"/>
    </row>
    <row r="22" spans="1:44" x14ac:dyDescent="0.15">
      <c r="A22" s="370"/>
      <c r="B22" s="353"/>
      <c r="C22" s="354"/>
      <c r="D22" s="354"/>
      <c r="E22" s="354"/>
      <c r="F22" s="354"/>
      <c r="G22" s="354"/>
      <c r="H22" s="354"/>
      <c r="I22" s="354"/>
      <c r="J22" s="354"/>
      <c r="K22" s="354"/>
      <c r="L22" s="355"/>
      <c r="M22" s="40" t="s">
        <v>9</v>
      </c>
      <c r="N22" s="359"/>
      <c r="O22" s="359"/>
      <c r="P22" s="359"/>
      <c r="Q22" s="359"/>
      <c r="R22" s="359"/>
      <c r="S22" s="359"/>
      <c r="T22" s="41" t="s">
        <v>10</v>
      </c>
      <c r="U22" s="360"/>
      <c r="V22" s="361"/>
      <c r="W22" s="361"/>
      <c r="X22" s="361"/>
      <c r="Y22" s="361"/>
      <c r="Z22" s="361"/>
      <c r="AA22" s="361"/>
      <c r="AB22" s="362"/>
      <c r="AD22" s="80"/>
      <c r="AE22" s="69"/>
      <c r="AF22" s="79" t="s">
        <v>57</v>
      </c>
      <c r="AG22" s="69"/>
      <c r="AH22" s="69"/>
      <c r="AI22" s="70"/>
      <c r="AJ22" s="70"/>
      <c r="AK22" s="70"/>
      <c r="AL22" s="70"/>
      <c r="AM22" s="70"/>
      <c r="AN22" s="70"/>
      <c r="AO22" s="70"/>
      <c r="AP22" s="70"/>
      <c r="AQ22" s="70"/>
      <c r="AR22" s="71"/>
    </row>
    <row r="23" spans="1:44" x14ac:dyDescent="0.15">
      <c r="A23" s="370"/>
      <c r="B23" s="356"/>
      <c r="C23" s="357"/>
      <c r="D23" s="357"/>
      <c r="E23" s="357"/>
      <c r="F23" s="357"/>
      <c r="G23" s="357"/>
      <c r="H23" s="357"/>
      <c r="I23" s="357"/>
      <c r="J23" s="357"/>
      <c r="K23" s="357"/>
      <c r="L23" s="358"/>
      <c r="M23" s="366"/>
      <c r="N23" s="367"/>
      <c r="O23" s="367"/>
      <c r="P23" s="367"/>
      <c r="Q23" s="367"/>
      <c r="R23" s="367"/>
      <c r="S23" s="367"/>
      <c r="T23" s="368"/>
      <c r="U23" s="363"/>
      <c r="V23" s="364"/>
      <c r="W23" s="364"/>
      <c r="X23" s="364"/>
      <c r="Y23" s="364"/>
      <c r="Z23" s="364"/>
      <c r="AA23" s="364"/>
      <c r="AB23" s="365"/>
      <c r="AD23" s="78"/>
      <c r="AE23" s="69"/>
      <c r="AF23" s="79" t="s">
        <v>56</v>
      </c>
      <c r="AG23" s="69"/>
      <c r="AH23" s="69"/>
      <c r="AI23" s="70"/>
      <c r="AJ23" s="70"/>
      <c r="AK23" s="70"/>
      <c r="AL23" s="70"/>
      <c r="AM23" s="70"/>
      <c r="AN23" s="70"/>
      <c r="AO23" s="70"/>
      <c r="AP23" s="70"/>
      <c r="AQ23" s="70"/>
      <c r="AR23" s="71"/>
    </row>
    <row r="24" spans="1:44" x14ac:dyDescent="0.15">
      <c r="A24" s="370"/>
      <c r="B24" s="353"/>
      <c r="C24" s="354"/>
      <c r="D24" s="354"/>
      <c r="E24" s="354"/>
      <c r="F24" s="354"/>
      <c r="G24" s="354"/>
      <c r="H24" s="354"/>
      <c r="I24" s="354"/>
      <c r="J24" s="354"/>
      <c r="K24" s="354"/>
      <c r="L24" s="355"/>
      <c r="M24" s="40" t="s">
        <v>9</v>
      </c>
      <c r="N24" s="359"/>
      <c r="O24" s="359"/>
      <c r="P24" s="359"/>
      <c r="Q24" s="359"/>
      <c r="R24" s="359"/>
      <c r="S24" s="359"/>
      <c r="T24" s="41" t="s">
        <v>10</v>
      </c>
      <c r="U24" s="360"/>
      <c r="V24" s="361"/>
      <c r="W24" s="361"/>
      <c r="X24" s="361"/>
      <c r="Y24" s="361"/>
      <c r="Z24" s="361"/>
      <c r="AA24" s="361"/>
      <c r="AB24" s="362"/>
      <c r="AD24" s="68"/>
      <c r="AE24" s="69"/>
      <c r="AF24" s="72" t="s">
        <v>58</v>
      </c>
      <c r="AG24" s="69"/>
      <c r="AH24" s="69"/>
      <c r="AI24" s="70"/>
      <c r="AJ24" s="70"/>
      <c r="AK24" s="70"/>
      <c r="AL24" s="70"/>
      <c r="AM24" s="70"/>
      <c r="AN24" s="70"/>
      <c r="AO24" s="70"/>
      <c r="AP24" s="70"/>
      <c r="AQ24" s="70"/>
      <c r="AR24" s="71"/>
    </row>
    <row r="25" spans="1:44" x14ac:dyDescent="0.15">
      <c r="A25" s="370"/>
      <c r="B25" s="356"/>
      <c r="C25" s="357"/>
      <c r="D25" s="357"/>
      <c r="E25" s="357"/>
      <c r="F25" s="357"/>
      <c r="G25" s="357"/>
      <c r="H25" s="357"/>
      <c r="I25" s="357"/>
      <c r="J25" s="357"/>
      <c r="K25" s="357"/>
      <c r="L25" s="358"/>
      <c r="M25" s="366"/>
      <c r="N25" s="367"/>
      <c r="O25" s="367"/>
      <c r="P25" s="367"/>
      <c r="Q25" s="367"/>
      <c r="R25" s="367"/>
      <c r="S25" s="367"/>
      <c r="T25" s="368"/>
      <c r="U25" s="363"/>
      <c r="V25" s="364"/>
      <c r="W25" s="364"/>
      <c r="X25" s="364"/>
      <c r="Y25" s="364"/>
      <c r="Z25" s="364"/>
      <c r="AA25" s="364"/>
      <c r="AB25" s="365"/>
      <c r="AD25" s="78"/>
      <c r="AE25" s="69"/>
      <c r="AF25" s="79" t="s">
        <v>59</v>
      </c>
      <c r="AG25" s="69"/>
      <c r="AH25" s="69"/>
      <c r="AI25" s="70"/>
      <c r="AJ25" s="70"/>
      <c r="AK25" s="70"/>
      <c r="AL25" s="70"/>
      <c r="AM25" s="70"/>
      <c r="AN25" s="70"/>
      <c r="AO25" s="70"/>
      <c r="AP25" s="70"/>
      <c r="AQ25" s="70"/>
      <c r="AR25" s="71"/>
    </row>
    <row r="26" spans="1:44" x14ac:dyDescent="0.15">
      <c r="A26" s="370"/>
      <c r="B26" s="353"/>
      <c r="C26" s="354"/>
      <c r="D26" s="354"/>
      <c r="E26" s="354"/>
      <c r="F26" s="354"/>
      <c r="G26" s="354"/>
      <c r="H26" s="354"/>
      <c r="I26" s="354"/>
      <c r="J26" s="354"/>
      <c r="K26" s="354"/>
      <c r="L26" s="355"/>
      <c r="M26" s="40" t="s">
        <v>9</v>
      </c>
      <c r="N26" s="359"/>
      <c r="O26" s="359"/>
      <c r="P26" s="359"/>
      <c r="Q26" s="359"/>
      <c r="R26" s="359"/>
      <c r="S26" s="359"/>
      <c r="T26" s="41" t="s">
        <v>10</v>
      </c>
      <c r="U26" s="360"/>
      <c r="V26" s="361"/>
      <c r="W26" s="361"/>
      <c r="X26" s="361"/>
      <c r="Y26" s="361"/>
      <c r="Z26" s="361"/>
      <c r="AA26" s="361"/>
      <c r="AB26" s="362"/>
      <c r="AD26" s="68"/>
      <c r="AE26" s="69"/>
      <c r="AF26" s="79" t="s">
        <v>60</v>
      </c>
      <c r="AG26" s="69"/>
      <c r="AH26" s="69"/>
      <c r="AI26" s="70"/>
      <c r="AJ26" s="70"/>
      <c r="AK26" s="70"/>
      <c r="AL26" s="70"/>
      <c r="AM26" s="70"/>
      <c r="AN26" s="70"/>
      <c r="AO26" s="70"/>
      <c r="AP26" s="70"/>
      <c r="AQ26" s="70"/>
      <c r="AR26" s="71"/>
    </row>
    <row r="27" spans="1:44" x14ac:dyDescent="0.15">
      <c r="A27" s="370"/>
      <c r="B27" s="356"/>
      <c r="C27" s="357"/>
      <c r="D27" s="357"/>
      <c r="E27" s="357"/>
      <c r="F27" s="357"/>
      <c r="G27" s="357"/>
      <c r="H27" s="357"/>
      <c r="I27" s="357"/>
      <c r="J27" s="357"/>
      <c r="K27" s="357"/>
      <c r="L27" s="358"/>
      <c r="M27" s="366"/>
      <c r="N27" s="367"/>
      <c r="O27" s="367"/>
      <c r="P27" s="367"/>
      <c r="Q27" s="367"/>
      <c r="R27" s="367"/>
      <c r="S27" s="367"/>
      <c r="T27" s="368"/>
      <c r="U27" s="363"/>
      <c r="V27" s="364"/>
      <c r="W27" s="364"/>
      <c r="X27" s="364"/>
      <c r="Y27" s="364"/>
      <c r="Z27" s="364"/>
      <c r="AA27" s="364"/>
      <c r="AB27" s="365"/>
      <c r="AD27" s="78" t="s">
        <v>61</v>
      </c>
      <c r="AE27" s="69"/>
      <c r="AF27" s="79" t="s">
        <v>62</v>
      </c>
      <c r="AG27" s="69"/>
      <c r="AH27" s="69"/>
      <c r="AI27" s="70"/>
      <c r="AJ27" s="70"/>
      <c r="AK27" s="70"/>
      <c r="AL27" s="70"/>
      <c r="AM27" s="70"/>
      <c r="AN27" s="70"/>
      <c r="AO27" s="70"/>
      <c r="AP27" s="70"/>
      <c r="AQ27" s="70"/>
      <c r="AR27" s="71"/>
    </row>
    <row r="28" spans="1:44" x14ac:dyDescent="0.15">
      <c r="A28" s="370"/>
      <c r="B28" s="353"/>
      <c r="C28" s="354"/>
      <c r="D28" s="354"/>
      <c r="E28" s="354"/>
      <c r="F28" s="354"/>
      <c r="G28" s="354"/>
      <c r="H28" s="354"/>
      <c r="I28" s="354"/>
      <c r="J28" s="354"/>
      <c r="K28" s="354"/>
      <c r="L28" s="355"/>
      <c r="M28" s="40" t="s">
        <v>9</v>
      </c>
      <c r="N28" s="359"/>
      <c r="O28" s="359"/>
      <c r="P28" s="359"/>
      <c r="Q28" s="359"/>
      <c r="R28" s="359"/>
      <c r="S28" s="359"/>
      <c r="T28" s="41" t="s">
        <v>10</v>
      </c>
      <c r="U28" s="360"/>
      <c r="V28" s="361"/>
      <c r="W28" s="361"/>
      <c r="X28" s="361"/>
      <c r="Y28" s="361"/>
      <c r="Z28" s="361"/>
      <c r="AA28" s="361"/>
      <c r="AB28" s="362"/>
      <c r="AD28" s="68"/>
      <c r="AE28" s="69"/>
      <c r="AF28" s="79" t="s">
        <v>63</v>
      </c>
      <c r="AG28" s="69"/>
      <c r="AH28" s="69"/>
      <c r="AI28" s="70"/>
      <c r="AJ28" s="70"/>
      <c r="AK28" s="70"/>
      <c r="AL28" s="70"/>
      <c r="AM28" s="70"/>
      <c r="AN28" s="70"/>
      <c r="AO28" s="70"/>
      <c r="AP28" s="70"/>
      <c r="AQ28" s="70"/>
      <c r="AR28" s="71"/>
    </row>
    <row r="29" spans="1:44" ht="14.25" thickBot="1" x14ac:dyDescent="0.2">
      <c r="A29" s="370"/>
      <c r="B29" s="379"/>
      <c r="C29" s="380"/>
      <c r="D29" s="380"/>
      <c r="E29" s="380"/>
      <c r="F29" s="380"/>
      <c r="G29" s="380"/>
      <c r="H29" s="380"/>
      <c r="I29" s="380"/>
      <c r="J29" s="380"/>
      <c r="K29" s="380"/>
      <c r="L29" s="381"/>
      <c r="M29" s="382"/>
      <c r="N29" s="383"/>
      <c r="O29" s="383"/>
      <c r="P29" s="383"/>
      <c r="Q29" s="383"/>
      <c r="R29" s="383"/>
      <c r="S29" s="383"/>
      <c r="T29" s="384"/>
      <c r="U29" s="363"/>
      <c r="V29" s="364"/>
      <c r="W29" s="364"/>
      <c r="X29" s="364"/>
      <c r="Y29" s="364"/>
      <c r="Z29" s="364"/>
      <c r="AA29" s="364"/>
      <c r="AB29" s="365"/>
      <c r="AD29" s="68"/>
      <c r="AE29" s="69"/>
      <c r="AF29" s="79" t="s">
        <v>64</v>
      </c>
      <c r="AG29" s="69"/>
      <c r="AH29" s="69"/>
      <c r="AI29" s="70"/>
      <c r="AJ29" s="70"/>
      <c r="AK29" s="70"/>
      <c r="AL29" s="70"/>
      <c r="AM29" s="70"/>
      <c r="AN29" s="70"/>
      <c r="AO29" s="70"/>
      <c r="AP29" s="70"/>
      <c r="AQ29" s="70"/>
      <c r="AR29" s="71"/>
    </row>
    <row r="30" spans="1:44" ht="14.25" thickTop="1" x14ac:dyDescent="0.15">
      <c r="A30" s="370"/>
      <c r="B30" s="385" t="s">
        <v>8</v>
      </c>
      <c r="C30" s="386"/>
      <c r="D30" s="386"/>
      <c r="E30" s="386"/>
      <c r="F30" s="386"/>
      <c r="G30" s="386"/>
      <c r="H30" s="386"/>
      <c r="I30" s="386"/>
      <c r="J30" s="386"/>
      <c r="K30" s="386"/>
      <c r="L30" s="387"/>
      <c r="M30" s="81" t="s">
        <v>9</v>
      </c>
      <c r="N30" s="359" t="str">
        <f>IF(A7="□","",SUM(N18,N20,N22,N24,N26,N28))</f>
        <v/>
      </c>
      <c r="O30" s="359"/>
      <c r="P30" s="359"/>
      <c r="Q30" s="359"/>
      <c r="R30" s="359"/>
      <c r="S30" s="359"/>
      <c r="T30" s="82" t="s">
        <v>10</v>
      </c>
      <c r="U30" s="391"/>
      <c r="V30" s="392"/>
      <c r="W30" s="392"/>
      <c r="X30" s="392"/>
      <c r="Y30" s="392"/>
      <c r="Z30" s="392"/>
      <c r="AA30" s="392"/>
      <c r="AB30" s="393"/>
      <c r="AD30" s="83"/>
      <c r="AE30" s="70"/>
      <c r="AF30" s="79" t="s">
        <v>65</v>
      </c>
      <c r="AG30" s="70"/>
      <c r="AH30" s="70"/>
      <c r="AI30" s="70"/>
      <c r="AJ30" s="70"/>
      <c r="AK30" s="70"/>
      <c r="AL30" s="70"/>
      <c r="AM30" s="70"/>
      <c r="AN30" s="70"/>
      <c r="AO30" s="70"/>
      <c r="AP30" s="70"/>
      <c r="AQ30" s="70"/>
      <c r="AR30" s="71"/>
    </row>
    <row r="31" spans="1:44" ht="14.25" thickBot="1" x14ac:dyDescent="0.2">
      <c r="A31" s="371"/>
      <c r="B31" s="388"/>
      <c r="C31" s="389"/>
      <c r="D31" s="389"/>
      <c r="E31" s="389"/>
      <c r="F31" s="389"/>
      <c r="G31" s="389"/>
      <c r="H31" s="389"/>
      <c r="I31" s="389"/>
      <c r="J31" s="389"/>
      <c r="K31" s="389"/>
      <c r="L31" s="390"/>
      <c r="M31" s="397">
        <f>SUM(M19,M21,M23,M25,M27,M29)</f>
        <v>60</v>
      </c>
      <c r="N31" s="398"/>
      <c r="O31" s="398"/>
      <c r="P31" s="398"/>
      <c r="Q31" s="398"/>
      <c r="R31" s="398"/>
      <c r="S31" s="398"/>
      <c r="T31" s="399"/>
      <c r="U31" s="394"/>
      <c r="V31" s="395"/>
      <c r="W31" s="395"/>
      <c r="X31" s="395"/>
      <c r="Y31" s="395"/>
      <c r="Z31" s="395"/>
      <c r="AA31" s="395"/>
      <c r="AB31" s="396"/>
      <c r="AD31" s="84"/>
      <c r="AE31" s="85"/>
      <c r="AF31" s="85"/>
      <c r="AG31" s="85"/>
      <c r="AH31" s="85"/>
      <c r="AI31" s="85"/>
      <c r="AJ31" s="85"/>
      <c r="AK31" s="85"/>
      <c r="AL31" s="85"/>
      <c r="AM31" s="85"/>
      <c r="AN31" s="85"/>
      <c r="AO31" s="85"/>
      <c r="AP31" s="85"/>
      <c r="AQ31" s="85"/>
      <c r="AR31" s="86"/>
    </row>
    <row r="33" spans="1:44" x14ac:dyDescent="0.15">
      <c r="A33" s="59" t="s">
        <v>98</v>
      </c>
      <c r="B33" s="87"/>
      <c r="C33" s="87"/>
      <c r="D33" s="87"/>
      <c r="E33" s="87"/>
      <c r="F33" s="87"/>
      <c r="G33" s="87"/>
      <c r="H33" s="87"/>
      <c r="I33" s="87"/>
      <c r="J33" s="87"/>
      <c r="K33" s="87"/>
      <c r="L33" s="87"/>
      <c r="M33" s="87"/>
      <c r="AC33" s="87"/>
    </row>
    <row r="34" spans="1:44" ht="6.95" customHeight="1" x14ac:dyDescent="0.15">
      <c r="A34" s="59"/>
      <c r="B34" s="87"/>
      <c r="C34" s="87"/>
      <c r="D34" s="87"/>
      <c r="E34" s="87"/>
      <c r="F34" s="87"/>
      <c r="G34" s="87"/>
      <c r="H34" s="87"/>
      <c r="I34" s="87"/>
      <c r="J34" s="87"/>
      <c r="K34" s="87"/>
      <c r="L34" s="87"/>
      <c r="M34" s="87"/>
      <c r="AC34" s="87"/>
    </row>
    <row r="35" spans="1:44" x14ac:dyDescent="0.15">
      <c r="A35" s="60" t="s">
        <v>0</v>
      </c>
      <c r="B35" s="59" t="s">
        <v>14</v>
      </c>
      <c r="C35" s="59"/>
      <c r="D35" s="59"/>
      <c r="E35" s="59"/>
      <c r="F35" s="59"/>
      <c r="G35" s="59"/>
      <c r="H35" s="59"/>
      <c r="I35" s="59"/>
      <c r="J35" s="59"/>
      <c r="K35" s="59"/>
      <c r="L35" s="59"/>
      <c r="M35" s="59"/>
      <c r="AC35" s="59"/>
    </row>
    <row r="36" spans="1:44" ht="15.75" x14ac:dyDescent="0.15">
      <c r="A36" s="58" t="s">
        <v>11</v>
      </c>
      <c r="B36" s="88" t="s">
        <v>36</v>
      </c>
      <c r="C36" s="88"/>
      <c r="D36" s="88"/>
      <c r="E36" s="88"/>
      <c r="F36" s="88"/>
      <c r="G36" s="88"/>
      <c r="H36" s="88"/>
      <c r="I36" s="88"/>
      <c r="J36" s="88"/>
      <c r="K36" s="88"/>
      <c r="L36" s="88"/>
      <c r="M36" s="88"/>
      <c r="AC36" s="88"/>
    </row>
    <row r="37" spans="1:44" x14ac:dyDescent="0.15">
      <c r="A37" s="60" t="s">
        <v>0</v>
      </c>
      <c r="B37" s="88" t="s">
        <v>15</v>
      </c>
      <c r="C37" s="88"/>
      <c r="D37" s="88"/>
      <c r="E37" s="88"/>
      <c r="F37" s="88"/>
      <c r="G37" s="88"/>
      <c r="H37" s="88"/>
      <c r="I37" s="88"/>
      <c r="J37" s="88"/>
      <c r="K37" s="88"/>
      <c r="L37" s="88"/>
      <c r="M37" s="88"/>
      <c r="AC37" s="88"/>
    </row>
    <row r="38" spans="1:44" ht="12.6" customHeight="1" thickBot="1" x14ac:dyDescent="0.2">
      <c r="AR38" s="74" t="s">
        <v>92</v>
      </c>
    </row>
    <row r="39" spans="1:44" ht="12.95" customHeight="1" x14ac:dyDescent="0.15">
      <c r="A39" s="369" t="s">
        <v>21</v>
      </c>
      <c r="B39" s="372" t="s">
        <v>2</v>
      </c>
      <c r="C39" s="373"/>
      <c r="D39" s="373"/>
      <c r="E39" s="373"/>
      <c r="F39" s="373"/>
      <c r="G39" s="373"/>
      <c r="H39" s="373"/>
      <c r="I39" s="373"/>
      <c r="J39" s="373"/>
      <c r="K39" s="373"/>
      <c r="L39" s="374"/>
      <c r="M39" s="372" t="s">
        <v>22</v>
      </c>
      <c r="N39" s="373"/>
      <c r="O39" s="373"/>
      <c r="P39" s="373"/>
      <c r="Q39" s="373"/>
      <c r="R39" s="373"/>
      <c r="S39" s="373"/>
      <c r="T39" s="373"/>
      <c r="U39" s="373"/>
      <c r="V39" s="373"/>
      <c r="W39" s="373"/>
      <c r="X39" s="373"/>
      <c r="Y39" s="373"/>
      <c r="Z39" s="373"/>
      <c r="AA39" s="373"/>
      <c r="AB39" s="374"/>
      <c r="AC39" s="372" t="s">
        <v>23</v>
      </c>
      <c r="AD39" s="373"/>
      <c r="AE39" s="373"/>
      <c r="AF39" s="373"/>
      <c r="AG39" s="373"/>
      <c r="AH39" s="373"/>
      <c r="AI39" s="373"/>
      <c r="AJ39" s="373"/>
      <c r="AK39" s="373"/>
      <c r="AL39" s="373"/>
      <c r="AM39" s="373"/>
      <c r="AN39" s="373"/>
      <c r="AO39" s="373"/>
      <c r="AP39" s="373"/>
      <c r="AQ39" s="373"/>
      <c r="AR39" s="376"/>
    </row>
    <row r="40" spans="1:44" x14ac:dyDescent="0.15">
      <c r="A40" s="370"/>
      <c r="B40" s="363"/>
      <c r="C40" s="364"/>
      <c r="D40" s="364"/>
      <c r="E40" s="364"/>
      <c r="F40" s="364"/>
      <c r="G40" s="364"/>
      <c r="H40" s="364"/>
      <c r="I40" s="364"/>
      <c r="J40" s="364"/>
      <c r="K40" s="364"/>
      <c r="L40" s="375"/>
      <c r="M40" s="363"/>
      <c r="N40" s="364"/>
      <c r="O40" s="364"/>
      <c r="P40" s="364"/>
      <c r="Q40" s="364"/>
      <c r="R40" s="364"/>
      <c r="S40" s="364"/>
      <c r="T40" s="364"/>
      <c r="U40" s="451" t="s">
        <v>18</v>
      </c>
      <c r="V40" s="452"/>
      <c r="W40" s="452"/>
      <c r="X40" s="452"/>
      <c r="Y40" s="452"/>
      <c r="Z40" s="452"/>
      <c r="AA40" s="452"/>
      <c r="AB40" s="453"/>
      <c r="AC40" s="363"/>
      <c r="AD40" s="364"/>
      <c r="AE40" s="364"/>
      <c r="AF40" s="364"/>
      <c r="AG40" s="364"/>
      <c r="AH40" s="364"/>
      <c r="AI40" s="364"/>
      <c r="AJ40" s="364"/>
      <c r="AK40" s="451" t="s">
        <v>18</v>
      </c>
      <c r="AL40" s="452"/>
      <c r="AM40" s="452"/>
      <c r="AN40" s="452"/>
      <c r="AO40" s="452"/>
      <c r="AP40" s="452"/>
      <c r="AQ40" s="452"/>
      <c r="AR40" s="454"/>
    </row>
    <row r="41" spans="1:44" x14ac:dyDescent="0.15">
      <c r="A41" s="370"/>
      <c r="B41" s="403" t="s">
        <v>3</v>
      </c>
      <c r="C41" s="404"/>
      <c r="D41" s="404"/>
      <c r="E41" s="404"/>
      <c r="F41" s="404"/>
      <c r="G41" s="404"/>
      <c r="H41" s="404"/>
      <c r="I41" s="404"/>
      <c r="J41" s="404"/>
      <c r="K41" s="404"/>
      <c r="L41" s="405"/>
      <c r="M41" s="89" t="s">
        <v>9</v>
      </c>
      <c r="N41" s="159"/>
      <c r="O41" s="159"/>
      <c r="P41" s="159"/>
      <c r="Q41" s="159"/>
      <c r="R41" s="159"/>
      <c r="S41" s="159"/>
      <c r="T41" s="90" t="s">
        <v>10</v>
      </c>
      <c r="U41" s="409" t="s">
        <v>103</v>
      </c>
      <c r="V41" s="410"/>
      <c r="W41" s="410"/>
      <c r="X41" s="410"/>
      <c r="Y41" s="410"/>
      <c r="Z41" s="410"/>
      <c r="AA41" s="410"/>
      <c r="AB41" s="411"/>
      <c r="AC41" s="89" t="s">
        <v>9</v>
      </c>
      <c r="AD41" s="159"/>
      <c r="AE41" s="159"/>
      <c r="AF41" s="159"/>
      <c r="AG41" s="159"/>
      <c r="AH41" s="159"/>
      <c r="AI41" s="159"/>
      <c r="AJ41" s="90" t="s">
        <v>10</v>
      </c>
      <c r="AK41" s="415"/>
      <c r="AL41" s="416"/>
      <c r="AM41" s="416"/>
      <c r="AN41" s="416"/>
      <c r="AO41" s="416"/>
      <c r="AP41" s="416"/>
      <c r="AQ41" s="416"/>
      <c r="AR41" s="417"/>
    </row>
    <row r="42" spans="1:44" x14ac:dyDescent="0.15">
      <c r="A42" s="370"/>
      <c r="B42" s="406"/>
      <c r="C42" s="407"/>
      <c r="D42" s="407"/>
      <c r="E42" s="407"/>
      <c r="F42" s="407"/>
      <c r="G42" s="407"/>
      <c r="H42" s="407"/>
      <c r="I42" s="407"/>
      <c r="J42" s="407"/>
      <c r="K42" s="407"/>
      <c r="L42" s="408"/>
      <c r="M42" s="400">
        <v>800</v>
      </c>
      <c r="N42" s="401"/>
      <c r="O42" s="401"/>
      <c r="P42" s="401"/>
      <c r="Q42" s="401"/>
      <c r="R42" s="401"/>
      <c r="S42" s="401"/>
      <c r="T42" s="402"/>
      <c r="U42" s="412"/>
      <c r="V42" s="413"/>
      <c r="W42" s="413"/>
      <c r="X42" s="413"/>
      <c r="Y42" s="413"/>
      <c r="Z42" s="413"/>
      <c r="AA42" s="413"/>
      <c r="AB42" s="414"/>
      <c r="AC42" s="188"/>
      <c r="AD42" s="189"/>
      <c r="AE42" s="189"/>
      <c r="AF42" s="189"/>
      <c r="AG42" s="189"/>
      <c r="AH42" s="189"/>
      <c r="AI42" s="189"/>
      <c r="AJ42" s="190"/>
      <c r="AK42" s="418"/>
      <c r="AL42" s="419"/>
      <c r="AM42" s="419"/>
      <c r="AN42" s="419"/>
      <c r="AO42" s="419"/>
      <c r="AP42" s="419"/>
      <c r="AQ42" s="419"/>
      <c r="AR42" s="420"/>
    </row>
    <row r="43" spans="1:44" x14ac:dyDescent="0.15">
      <c r="A43" s="370"/>
      <c r="B43" s="403" t="s">
        <v>4</v>
      </c>
      <c r="C43" s="404"/>
      <c r="D43" s="404"/>
      <c r="E43" s="404"/>
      <c r="F43" s="404"/>
      <c r="G43" s="404"/>
      <c r="H43" s="404"/>
      <c r="I43" s="404"/>
      <c r="J43" s="404"/>
      <c r="K43" s="404"/>
      <c r="L43" s="405"/>
      <c r="M43" s="89" t="s">
        <v>9</v>
      </c>
      <c r="N43" s="159"/>
      <c r="O43" s="159"/>
      <c r="P43" s="159"/>
      <c r="Q43" s="159"/>
      <c r="R43" s="159"/>
      <c r="S43" s="159"/>
      <c r="T43" s="90" t="s">
        <v>10</v>
      </c>
      <c r="U43" s="409" t="s">
        <v>80</v>
      </c>
      <c r="V43" s="410"/>
      <c r="W43" s="410"/>
      <c r="X43" s="410"/>
      <c r="Y43" s="410"/>
      <c r="Z43" s="410"/>
      <c r="AA43" s="410"/>
      <c r="AB43" s="411"/>
      <c r="AC43" s="89" t="s">
        <v>9</v>
      </c>
      <c r="AD43" s="159"/>
      <c r="AE43" s="159"/>
      <c r="AF43" s="159"/>
      <c r="AG43" s="159"/>
      <c r="AH43" s="159"/>
      <c r="AI43" s="159"/>
      <c r="AJ43" s="90" t="s">
        <v>10</v>
      </c>
      <c r="AK43" s="415"/>
      <c r="AL43" s="416"/>
      <c r="AM43" s="416"/>
      <c r="AN43" s="416"/>
      <c r="AO43" s="416"/>
      <c r="AP43" s="416"/>
      <c r="AQ43" s="416"/>
      <c r="AR43" s="417"/>
    </row>
    <row r="44" spans="1:44" x14ac:dyDescent="0.15">
      <c r="A44" s="370"/>
      <c r="B44" s="406"/>
      <c r="C44" s="407"/>
      <c r="D44" s="407"/>
      <c r="E44" s="407"/>
      <c r="F44" s="407"/>
      <c r="G44" s="407"/>
      <c r="H44" s="407"/>
      <c r="I44" s="407"/>
      <c r="J44" s="407"/>
      <c r="K44" s="407"/>
      <c r="L44" s="408"/>
      <c r="M44" s="400">
        <v>1000</v>
      </c>
      <c r="N44" s="401"/>
      <c r="O44" s="401"/>
      <c r="P44" s="401"/>
      <c r="Q44" s="401"/>
      <c r="R44" s="401"/>
      <c r="S44" s="401"/>
      <c r="T44" s="402"/>
      <c r="U44" s="412"/>
      <c r="V44" s="413"/>
      <c r="W44" s="413"/>
      <c r="X44" s="413"/>
      <c r="Y44" s="413"/>
      <c r="Z44" s="413"/>
      <c r="AA44" s="413"/>
      <c r="AB44" s="414"/>
      <c r="AC44" s="188"/>
      <c r="AD44" s="189"/>
      <c r="AE44" s="189"/>
      <c r="AF44" s="189"/>
      <c r="AG44" s="189"/>
      <c r="AH44" s="189"/>
      <c r="AI44" s="189"/>
      <c r="AJ44" s="190"/>
      <c r="AK44" s="418"/>
      <c r="AL44" s="419"/>
      <c r="AM44" s="419"/>
      <c r="AN44" s="419"/>
      <c r="AO44" s="419"/>
      <c r="AP44" s="419"/>
      <c r="AQ44" s="419"/>
      <c r="AR44" s="420"/>
    </row>
    <row r="45" spans="1:44" x14ac:dyDescent="0.15">
      <c r="A45" s="370"/>
      <c r="B45" s="403" t="s">
        <v>6</v>
      </c>
      <c r="C45" s="404"/>
      <c r="D45" s="404"/>
      <c r="E45" s="404"/>
      <c r="F45" s="404"/>
      <c r="G45" s="404"/>
      <c r="H45" s="404"/>
      <c r="I45" s="404"/>
      <c r="J45" s="404"/>
      <c r="K45" s="404"/>
      <c r="L45" s="405"/>
      <c r="M45" s="89" t="s">
        <v>9</v>
      </c>
      <c r="N45" s="159"/>
      <c r="O45" s="159"/>
      <c r="P45" s="159"/>
      <c r="Q45" s="159"/>
      <c r="R45" s="159"/>
      <c r="S45" s="159"/>
      <c r="T45" s="90" t="s">
        <v>10</v>
      </c>
      <c r="U45" s="409" t="s">
        <v>81</v>
      </c>
      <c r="V45" s="410"/>
      <c r="W45" s="410"/>
      <c r="X45" s="410"/>
      <c r="Y45" s="410"/>
      <c r="Z45" s="410"/>
      <c r="AA45" s="410"/>
      <c r="AB45" s="411"/>
      <c r="AC45" s="89" t="s">
        <v>9</v>
      </c>
      <c r="AD45" s="159"/>
      <c r="AE45" s="159"/>
      <c r="AF45" s="159"/>
      <c r="AG45" s="159"/>
      <c r="AH45" s="159"/>
      <c r="AI45" s="159"/>
      <c r="AJ45" s="90" t="s">
        <v>10</v>
      </c>
      <c r="AK45" s="415"/>
      <c r="AL45" s="416"/>
      <c r="AM45" s="416"/>
      <c r="AN45" s="416"/>
      <c r="AO45" s="416"/>
      <c r="AP45" s="416"/>
      <c r="AQ45" s="416"/>
      <c r="AR45" s="417"/>
    </row>
    <row r="46" spans="1:44" x14ac:dyDescent="0.15">
      <c r="A46" s="370"/>
      <c r="B46" s="406"/>
      <c r="C46" s="407"/>
      <c r="D46" s="407"/>
      <c r="E46" s="407"/>
      <c r="F46" s="407"/>
      <c r="G46" s="407"/>
      <c r="H46" s="407"/>
      <c r="I46" s="407"/>
      <c r="J46" s="407"/>
      <c r="K46" s="407"/>
      <c r="L46" s="408"/>
      <c r="M46" s="400">
        <v>1400</v>
      </c>
      <c r="N46" s="401"/>
      <c r="O46" s="401"/>
      <c r="P46" s="401"/>
      <c r="Q46" s="401"/>
      <c r="R46" s="401"/>
      <c r="S46" s="401"/>
      <c r="T46" s="402"/>
      <c r="U46" s="412"/>
      <c r="V46" s="413"/>
      <c r="W46" s="413"/>
      <c r="X46" s="413"/>
      <c r="Y46" s="413"/>
      <c r="Z46" s="413"/>
      <c r="AA46" s="413"/>
      <c r="AB46" s="414"/>
      <c r="AC46" s="188"/>
      <c r="AD46" s="189"/>
      <c r="AE46" s="189"/>
      <c r="AF46" s="189"/>
      <c r="AG46" s="189"/>
      <c r="AH46" s="189"/>
      <c r="AI46" s="189"/>
      <c r="AJ46" s="190"/>
      <c r="AK46" s="418"/>
      <c r="AL46" s="419"/>
      <c r="AM46" s="419"/>
      <c r="AN46" s="419"/>
      <c r="AO46" s="419"/>
      <c r="AP46" s="419"/>
      <c r="AQ46" s="419"/>
      <c r="AR46" s="420"/>
    </row>
    <row r="47" spans="1:44" x14ac:dyDescent="0.15">
      <c r="A47" s="370"/>
      <c r="B47" s="403" t="s">
        <v>5</v>
      </c>
      <c r="C47" s="404"/>
      <c r="D47" s="404"/>
      <c r="E47" s="404"/>
      <c r="F47" s="404"/>
      <c r="G47" s="404"/>
      <c r="H47" s="404"/>
      <c r="I47" s="404"/>
      <c r="J47" s="404"/>
      <c r="K47" s="404"/>
      <c r="L47" s="405"/>
      <c r="M47" s="89" t="s">
        <v>9</v>
      </c>
      <c r="N47" s="159"/>
      <c r="O47" s="159"/>
      <c r="P47" s="159"/>
      <c r="Q47" s="159"/>
      <c r="R47" s="159"/>
      <c r="S47" s="159"/>
      <c r="T47" s="90" t="s">
        <v>10</v>
      </c>
      <c r="U47" s="409" t="s">
        <v>82</v>
      </c>
      <c r="V47" s="410"/>
      <c r="W47" s="410"/>
      <c r="X47" s="410"/>
      <c r="Y47" s="410"/>
      <c r="Z47" s="410"/>
      <c r="AA47" s="410"/>
      <c r="AB47" s="411"/>
      <c r="AC47" s="89" t="s">
        <v>9</v>
      </c>
      <c r="AD47" s="159"/>
      <c r="AE47" s="159"/>
      <c r="AF47" s="159"/>
      <c r="AG47" s="159"/>
      <c r="AH47" s="159"/>
      <c r="AI47" s="159"/>
      <c r="AJ47" s="90" t="s">
        <v>10</v>
      </c>
      <c r="AK47" s="415"/>
      <c r="AL47" s="416"/>
      <c r="AM47" s="416"/>
      <c r="AN47" s="416"/>
      <c r="AO47" s="416"/>
      <c r="AP47" s="416"/>
      <c r="AQ47" s="416"/>
      <c r="AR47" s="417"/>
    </row>
    <row r="48" spans="1:44" x14ac:dyDescent="0.15">
      <c r="A48" s="370"/>
      <c r="B48" s="406"/>
      <c r="C48" s="407"/>
      <c r="D48" s="407"/>
      <c r="E48" s="407"/>
      <c r="F48" s="407"/>
      <c r="G48" s="407"/>
      <c r="H48" s="407"/>
      <c r="I48" s="407"/>
      <c r="J48" s="407"/>
      <c r="K48" s="407"/>
      <c r="L48" s="408"/>
      <c r="M48" s="400">
        <v>500</v>
      </c>
      <c r="N48" s="401"/>
      <c r="O48" s="401"/>
      <c r="P48" s="401"/>
      <c r="Q48" s="401"/>
      <c r="R48" s="401"/>
      <c r="S48" s="401"/>
      <c r="T48" s="402"/>
      <c r="U48" s="412"/>
      <c r="V48" s="413"/>
      <c r="W48" s="413"/>
      <c r="X48" s="413"/>
      <c r="Y48" s="413"/>
      <c r="Z48" s="413"/>
      <c r="AA48" s="413"/>
      <c r="AB48" s="414"/>
      <c r="AC48" s="188"/>
      <c r="AD48" s="189"/>
      <c r="AE48" s="189"/>
      <c r="AF48" s="189"/>
      <c r="AG48" s="189"/>
      <c r="AH48" s="189"/>
      <c r="AI48" s="189"/>
      <c r="AJ48" s="190"/>
      <c r="AK48" s="418"/>
      <c r="AL48" s="419"/>
      <c r="AM48" s="419"/>
      <c r="AN48" s="419"/>
      <c r="AO48" s="419"/>
      <c r="AP48" s="419"/>
      <c r="AQ48" s="419"/>
      <c r="AR48" s="420"/>
    </row>
    <row r="49" spans="1:44" x14ac:dyDescent="0.15">
      <c r="A49" s="370"/>
      <c r="B49" s="403" t="s">
        <v>24</v>
      </c>
      <c r="C49" s="404"/>
      <c r="D49" s="404"/>
      <c r="E49" s="404"/>
      <c r="F49" s="404"/>
      <c r="G49" s="404"/>
      <c r="H49" s="404"/>
      <c r="I49" s="404"/>
      <c r="J49" s="404"/>
      <c r="K49" s="404"/>
      <c r="L49" s="405"/>
      <c r="M49" s="89" t="s">
        <v>9</v>
      </c>
      <c r="N49" s="159"/>
      <c r="O49" s="159"/>
      <c r="P49" s="159"/>
      <c r="Q49" s="159"/>
      <c r="R49" s="159"/>
      <c r="S49" s="159"/>
      <c r="T49" s="90" t="s">
        <v>10</v>
      </c>
      <c r="U49" s="409" t="s">
        <v>104</v>
      </c>
      <c r="V49" s="410"/>
      <c r="W49" s="410"/>
      <c r="X49" s="410"/>
      <c r="Y49" s="410"/>
      <c r="Z49" s="410"/>
      <c r="AA49" s="410"/>
      <c r="AB49" s="411"/>
      <c r="AC49" s="89" t="s">
        <v>9</v>
      </c>
      <c r="AD49" s="159"/>
      <c r="AE49" s="159"/>
      <c r="AF49" s="159"/>
      <c r="AG49" s="159"/>
      <c r="AH49" s="159"/>
      <c r="AI49" s="159"/>
      <c r="AJ49" s="90" t="s">
        <v>10</v>
      </c>
      <c r="AK49" s="415"/>
      <c r="AL49" s="416"/>
      <c r="AM49" s="416"/>
      <c r="AN49" s="416"/>
      <c r="AO49" s="416"/>
      <c r="AP49" s="416"/>
      <c r="AQ49" s="416"/>
      <c r="AR49" s="417"/>
    </row>
    <row r="50" spans="1:44" x14ac:dyDescent="0.15">
      <c r="A50" s="370"/>
      <c r="B50" s="406"/>
      <c r="C50" s="407"/>
      <c r="D50" s="407"/>
      <c r="E50" s="407"/>
      <c r="F50" s="407"/>
      <c r="G50" s="407"/>
      <c r="H50" s="407"/>
      <c r="I50" s="407"/>
      <c r="J50" s="407"/>
      <c r="K50" s="407"/>
      <c r="L50" s="408"/>
      <c r="M50" s="400">
        <v>325</v>
      </c>
      <c r="N50" s="401"/>
      <c r="O50" s="401"/>
      <c r="P50" s="401"/>
      <c r="Q50" s="401"/>
      <c r="R50" s="401"/>
      <c r="S50" s="401"/>
      <c r="T50" s="402"/>
      <c r="U50" s="412"/>
      <c r="V50" s="413"/>
      <c r="W50" s="413"/>
      <c r="X50" s="413"/>
      <c r="Y50" s="413"/>
      <c r="Z50" s="413"/>
      <c r="AA50" s="413"/>
      <c r="AB50" s="414"/>
      <c r="AC50" s="188"/>
      <c r="AD50" s="189"/>
      <c r="AE50" s="189"/>
      <c r="AF50" s="189"/>
      <c r="AG50" s="189"/>
      <c r="AH50" s="189"/>
      <c r="AI50" s="189"/>
      <c r="AJ50" s="190"/>
      <c r="AK50" s="418"/>
      <c r="AL50" s="419"/>
      <c r="AM50" s="419"/>
      <c r="AN50" s="419"/>
      <c r="AO50" s="419"/>
      <c r="AP50" s="419"/>
      <c r="AQ50" s="419"/>
      <c r="AR50" s="420"/>
    </row>
    <row r="51" spans="1:44" x14ac:dyDescent="0.15">
      <c r="A51" s="370"/>
      <c r="B51" s="403" t="s">
        <v>25</v>
      </c>
      <c r="C51" s="404"/>
      <c r="D51" s="404"/>
      <c r="E51" s="404"/>
      <c r="F51" s="404"/>
      <c r="G51" s="404"/>
      <c r="H51" s="404"/>
      <c r="I51" s="404"/>
      <c r="J51" s="404"/>
      <c r="K51" s="404"/>
      <c r="L51" s="405"/>
      <c r="M51" s="89" t="s">
        <v>9</v>
      </c>
      <c r="N51" s="159"/>
      <c r="O51" s="159"/>
      <c r="P51" s="159"/>
      <c r="Q51" s="159"/>
      <c r="R51" s="159"/>
      <c r="S51" s="159"/>
      <c r="T51" s="90" t="s">
        <v>10</v>
      </c>
      <c r="U51" s="409"/>
      <c r="V51" s="410"/>
      <c r="W51" s="410"/>
      <c r="X51" s="410"/>
      <c r="Y51" s="410"/>
      <c r="Z51" s="410"/>
      <c r="AA51" s="410"/>
      <c r="AB51" s="411"/>
      <c r="AC51" s="89" t="s">
        <v>9</v>
      </c>
      <c r="AD51" s="159"/>
      <c r="AE51" s="159"/>
      <c r="AF51" s="159"/>
      <c r="AG51" s="159"/>
      <c r="AH51" s="159"/>
      <c r="AI51" s="159"/>
      <c r="AJ51" s="90" t="s">
        <v>10</v>
      </c>
      <c r="AK51" s="415"/>
      <c r="AL51" s="416"/>
      <c r="AM51" s="416"/>
      <c r="AN51" s="416"/>
      <c r="AO51" s="416"/>
      <c r="AP51" s="416"/>
      <c r="AQ51" s="416"/>
      <c r="AR51" s="417"/>
    </row>
    <row r="52" spans="1:44" x14ac:dyDescent="0.15">
      <c r="A52" s="370"/>
      <c r="B52" s="406"/>
      <c r="C52" s="407"/>
      <c r="D52" s="407"/>
      <c r="E52" s="407"/>
      <c r="F52" s="407"/>
      <c r="G52" s="407"/>
      <c r="H52" s="407"/>
      <c r="I52" s="407"/>
      <c r="J52" s="407"/>
      <c r="K52" s="407"/>
      <c r="L52" s="408"/>
      <c r="M52" s="400">
        <v>0</v>
      </c>
      <c r="N52" s="401"/>
      <c r="O52" s="401"/>
      <c r="P52" s="401"/>
      <c r="Q52" s="401"/>
      <c r="R52" s="401"/>
      <c r="S52" s="401"/>
      <c r="T52" s="402"/>
      <c r="U52" s="412"/>
      <c r="V52" s="413"/>
      <c r="W52" s="413"/>
      <c r="X52" s="413"/>
      <c r="Y52" s="413"/>
      <c r="Z52" s="413"/>
      <c r="AA52" s="413"/>
      <c r="AB52" s="414"/>
      <c r="AC52" s="188"/>
      <c r="AD52" s="189"/>
      <c r="AE52" s="189"/>
      <c r="AF52" s="189"/>
      <c r="AG52" s="189"/>
      <c r="AH52" s="189"/>
      <c r="AI52" s="189"/>
      <c r="AJ52" s="190"/>
      <c r="AK52" s="418"/>
      <c r="AL52" s="419"/>
      <c r="AM52" s="419"/>
      <c r="AN52" s="419"/>
      <c r="AO52" s="419"/>
      <c r="AP52" s="419"/>
      <c r="AQ52" s="419"/>
      <c r="AR52" s="420"/>
    </row>
    <row r="53" spans="1:44" x14ac:dyDescent="0.15">
      <c r="A53" s="370"/>
      <c r="B53" s="403" t="s">
        <v>26</v>
      </c>
      <c r="C53" s="404"/>
      <c r="D53" s="404"/>
      <c r="E53" s="404"/>
      <c r="F53" s="404"/>
      <c r="G53" s="404"/>
      <c r="H53" s="404"/>
      <c r="I53" s="404"/>
      <c r="J53" s="404"/>
      <c r="K53" s="404"/>
      <c r="L53" s="405"/>
      <c r="M53" s="89" t="s">
        <v>9</v>
      </c>
      <c r="N53" s="159"/>
      <c r="O53" s="159"/>
      <c r="P53" s="159"/>
      <c r="Q53" s="159"/>
      <c r="R53" s="159"/>
      <c r="S53" s="159"/>
      <c r="T53" s="90" t="s">
        <v>10</v>
      </c>
      <c r="U53" s="409"/>
      <c r="V53" s="410"/>
      <c r="W53" s="410"/>
      <c r="X53" s="410"/>
      <c r="Y53" s="410"/>
      <c r="Z53" s="410"/>
      <c r="AA53" s="410"/>
      <c r="AB53" s="411"/>
      <c r="AC53" s="89"/>
      <c r="AD53" s="159"/>
      <c r="AE53" s="159"/>
      <c r="AF53" s="159"/>
      <c r="AG53" s="159"/>
      <c r="AH53" s="159"/>
      <c r="AI53" s="159"/>
      <c r="AJ53" s="90"/>
      <c r="AK53" s="415"/>
      <c r="AL53" s="416"/>
      <c r="AM53" s="416"/>
      <c r="AN53" s="416"/>
      <c r="AO53" s="416"/>
      <c r="AP53" s="416"/>
      <c r="AQ53" s="416"/>
      <c r="AR53" s="417"/>
    </row>
    <row r="54" spans="1:44" x14ac:dyDescent="0.15">
      <c r="A54" s="370"/>
      <c r="B54" s="406"/>
      <c r="C54" s="407"/>
      <c r="D54" s="407"/>
      <c r="E54" s="407"/>
      <c r="F54" s="407"/>
      <c r="G54" s="407"/>
      <c r="H54" s="407"/>
      <c r="I54" s="407"/>
      <c r="J54" s="407"/>
      <c r="K54" s="407"/>
      <c r="L54" s="408"/>
      <c r="M54" s="400">
        <v>0</v>
      </c>
      <c r="N54" s="401"/>
      <c r="O54" s="401"/>
      <c r="P54" s="401"/>
      <c r="Q54" s="401"/>
      <c r="R54" s="401"/>
      <c r="S54" s="401"/>
      <c r="T54" s="402"/>
      <c r="U54" s="412"/>
      <c r="V54" s="413"/>
      <c r="W54" s="413"/>
      <c r="X54" s="413"/>
      <c r="Y54" s="413"/>
      <c r="Z54" s="413"/>
      <c r="AA54" s="413"/>
      <c r="AB54" s="414"/>
      <c r="AC54" s="188"/>
      <c r="AD54" s="189"/>
      <c r="AE54" s="189"/>
      <c r="AF54" s="189"/>
      <c r="AG54" s="189"/>
      <c r="AH54" s="189"/>
      <c r="AI54" s="189"/>
      <c r="AJ54" s="190"/>
      <c r="AK54" s="418"/>
      <c r="AL54" s="419"/>
      <c r="AM54" s="419"/>
      <c r="AN54" s="419"/>
      <c r="AO54" s="419"/>
      <c r="AP54" s="419"/>
      <c r="AQ54" s="419"/>
      <c r="AR54" s="420"/>
    </row>
    <row r="55" spans="1:44" x14ac:dyDescent="0.15">
      <c r="A55" s="370"/>
      <c r="B55" s="403" t="s">
        <v>7</v>
      </c>
      <c r="C55" s="404"/>
      <c r="D55" s="404"/>
      <c r="E55" s="361" t="s">
        <v>9</v>
      </c>
      <c r="F55" s="345" t="s">
        <v>13</v>
      </c>
      <c r="G55" s="345"/>
      <c r="H55" s="345"/>
      <c r="I55" s="345"/>
      <c r="J55" s="345"/>
      <c r="K55" s="345"/>
      <c r="L55" s="421" t="s">
        <v>10</v>
      </c>
      <c r="M55" s="89" t="s">
        <v>9</v>
      </c>
      <c r="N55" s="159"/>
      <c r="O55" s="159"/>
      <c r="P55" s="159"/>
      <c r="Q55" s="159"/>
      <c r="R55" s="159"/>
      <c r="S55" s="159"/>
      <c r="T55" s="90" t="s">
        <v>10</v>
      </c>
      <c r="U55" s="409" t="s">
        <v>105</v>
      </c>
      <c r="V55" s="410"/>
      <c r="W55" s="410"/>
      <c r="X55" s="410"/>
      <c r="Y55" s="410"/>
      <c r="Z55" s="410"/>
      <c r="AA55" s="410"/>
      <c r="AB55" s="411"/>
      <c r="AC55" s="89"/>
      <c r="AD55" s="159"/>
      <c r="AE55" s="159"/>
      <c r="AF55" s="159"/>
      <c r="AG55" s="159"/>
      <c r="AH55" s="159"/>
      <c r="AI55" s="159"/>
      <c r="AJ55" s="90"/>
      <c r="AK55" s="415"/>
      <c r="AL55" s="416"/>
      <c r="AM55" s="416"/>
      <c r="AN55" s="416"/>
      <c r="AO55" s="416"/>
      <c r="AP55" s="416"/>
      <c r="AQ55" s="416"/>
      <c r="AR55" s="417"/>
    </row>
    <row r="56" spans="1:44" x14ac:dyDescent="0.15">
      <c r="A56" s="370"/>
      <c r="B56" s="406"/>
      <c r="C56" s="407"/>
      <c r="D56" s="407"/>
      <c r="E56" s="364"/>
      <c r="F56" s="348"/>
      <c r="G56" s="348"/>
      <c r="H56" s="348"/>
      <c r="I56" s="348"/>
      <c r="J56" s="348"/>
      <c r="K56" s="348"/>
      <c r="L56" s="375"/>
      <c r="M56" s="400">
        <v>250</v>
      </c>
      <c r="N56" s="401"/>
      <c r="O56" s="401"/>
      <c r="P56" s="401"/>
      <c r="Q56" s="401"/>
      <c r="R56" s="401"/>
      <c r="S56" s="401"/>
      <c r="T56" s="402"/>
      <c r="U56" s="412"/>
      <c r="V56" s="413"/>
      <c r="W56" s="413"/>
      <c r="X56" s="413"/>
      <c r="Y56" s="413"/>
      <c r="Z56" s="413"/>
      <c r="AA56" s="413"/>
      <c r="AB56" s="414"/>
      <c r="AC56" s="188"/>
      <c r="AD56" s="189"/>
      <c r="AE56" s="189"/>
      <c r="AF56" s="189"/>
      <c r="AG56" s="189"/>
      <c r="AH56" s="189"/>
      <c r="AI56" s="189"/>
      <c r="AJ56" s="190"/>
      <c r="AK56" s="418"/>
      <c r="AL56" s="419"/>
      <c r="AM56" s="419"/>
      <c r="AN56" s="419"/>
      <c r="AO56" s="419"/>
      <c r="AP56" s="419"/>
      <c r="AQ56" s="419"/>
      <c r="AR56" s="420"/>
    </row>
    <row r="57" spans="1:44" x14ac:dyDescent="0.15">
      <c r="A57" s="370"/>
      <c r="B57" s="403" t="s">
        <v>7</v>
      </c>
      <c r="C57" s="404"/>
      <c r="D57" s="404"/>
      <c r="E57" s="361" t="s">
        <v>9</v>
      </c>
      <c r="F57" s="345" t="s">
        <v>102</v>
      </c>
      <c r="G57" s="345"/>
      <c r="H57" s="345"/>
      <c r="I57" s="345"/>
      <c r="J57" s="345"/>
      <c r="K57" s="345"/>
      <c r="L57" s="421" t="s">
        <v>10</v>
      </c>
      <c r="M57" s="89" t="s">
        <v>9</v>
      </c>
      <c r="N57" s="159"/>
      <c r="O57" s="159"/>
      <c r="P57" s="159"/>
      <c r="Q57" s="159"/>
      <c r="R57" s="159"/>
      <c r="S57" s="159"/>
      <c r="T57" s="90" t="s">
        <v>10</v>
      </c>
      <c r="U57" s="409" t="s">
        <v>105</v>
      </c>
      <c r="V57" s="410"/>
      <c r="W57" s="410"/>
      <c r="X57" s="410"/>
      <c r="Y57" s="410"/>
      <c r="Z57" s="410"/>
      <c r="AA57" s="410"/>
      <c r="AB57" s="411"/>
      <c r="AC57" s="89"/>
      <c r="AD57" s="159"/>
      <c r="AE57" s="159"/>
      <c r="AF57" s="159"/>
      <c r="AG57" s="159"/>
      <c r="AH57" s="159"/>
      <c r="AI57" s="159"/>
      <c r="AJ57" s="90"/>
      <c r="AK57" s="415"/>
      <c r="AL57" s="416"/>
      <c r="AM57" s="416"/>
      <c r="AN57" s="416"/>
      <c r="AO57" s="416"/>
      <c r="AP57" s="416"/>
      <c r="AQ57" s="416"/>
      <c r="AR57" s="417"/>
    </row>
    <row r="58" spans="1:44" x14ac:dyDescent="0.15">
      <c r="A58" s="370"/>
      <c r="B58" s="406"/>
      <c r="C58" s="407"/>
      <c r="D58" s="407"/>
      <c r="E58" s="364"/>
      <c r="F58" s="348"/>
      <c r="G58" s="348"/>
      <c r="H58" s="348"/>
      <c r="I58" s="348"/>
      <c r="J58" s="348"/>
      <c r="K58" s="348"/>
      <c r="L58" s="375"/>
      <c r="M58" s="400">
        <v>2250</v>
      </c>
      <c r="N58" s="401"/>
      <c r="O58" s="401"/>
      <c r="P58" s="401"/>
      <c r="Q58" s="401"/>
      <c r="R58" s="401"/>
      <c r="S58" s="401"/>
      <c r="T58" s="402"/>
      <c r="U58" s="412"/>
      <c r="V58" s="413"/>
      <c r="W58" s="413"/>
      <c r="X58" s="413"/>
      <c r="Y58" s="413"/>
      <c r="Z58" s="413"/>
      <c r="AA58" s="413"/>
      <c r="AB58" s="414"/>
      <c r="AC58" s="188"/>
      <c r="AD58" s="189"/>
      <c r="AE58" s="189"/>
      <c r="AF58" s="189"/>
      <c r="AG58" s="189"/>
      <c r="AH58" s="189"/>
      <c r="AI58" s="189"/>
      <c r="AJ58" s="190"/>
      <c r="AK58" s="418"/>
      <c r="AL58" s="419"/>
      <c r="AM58" s="419"/>
      <c r="AN58" s="419"/>
      <c r="AO58" s="419"/>
      <c r="AP58" s="419"/>
      <c r="AQ58" s="419"/>
      <c r="AR58" s="420"/>
    </row>
    <row r="59" spans="1:44" x14ac:dyDescent="0.15">
      <c r="A59" s="370"/>
      <c r="B59" s="403" t="s">
        <v>7</v>
      </c>
      <c r="C59" s="404"/>
      <c r="D59" s="404"/>
      <c r="E59" s="361" t="s">
        <v>9</v>
      </c>
      <c r="F59" s="361"/>
      <c r="G59" s="361"/>
      <c r="H59" s="361"/>
      <c r="I59" s="361"/>
      <c r="J59" s="361"/>
      <c r="K59" s="361"/>
      <c r="L59" s="421" t="s">
        <v>10</v>
      </c>
      <c r="M59" s="89" t="s">
        <v>9</v>
      </c>
      <c r="N59" s="159"/>
      <c r="O59" s="159"/>
      <c r="P59" s="159"/>
      <c r="Q59" s="159"/>
      <c r="R59" s="159"/>
      <c r="S59" s="159"/>
      <c r="T59" s="90" t="s">
        <v>10</v>
      </c>
      <c r="U59" s="415"/>
      <c r="V59" s="416"/>
      <c r="W59" s="416"/>
      <c r="X59" s="416"/>
      <c r="Y59" s="416"/>
      <c r="Z59" s="416"/>
      <c r="AA59" s="416"/>
      <c r="AB59" s="422"/>
      <c r="AC59" s="89"/>
      <c r="AD59" s="159"/>
      <c r="AE59" s="159"/>
      <c r="AF59" s="159"/>
      <c r="AG59" s="159"/>
      <c r="AH59" s="159"/>
      <c r="AI59" s="159"/>
      <c r="AJ59" s="90"/>
      <c r="AK59" s="415"/>
      <c r="AL59" s="416"/>
      <c r="AM59" s="416"/>
      <c r="AN59" s="416"/>
      <c r="AO59" s="416"/>
      <c r="AP59" s="416"/>
      <c r="AQ59" s="416"/>
      <c r="AR59" s="417"/>
    </row>
    <row r="60" spans="1:44" x14ac:dyDescent="0.15">
      <c r="A60" s="370"/>
      <c r="B60" s="406"/>
      <c r="C60" s="407"/>
      <c r="D60" s="407"/>
      <c r="E60" s="364"/>
      <c r="F60" s="364"/>
      <c r="G60" s="364"/>
      <c r="H60" s="364"/>
      <c r="I60" s="364"/>
      <c r="J60" s="364"/>
      <c r="K60" s="364"/>
      <c r="L60" s="375"/>
      <c r="M60" s="188"/>
      <c r="N60" s="189"/>
      <c r="O60" s="189"/>
      <c r="P60" s="189"/>
      <c r="Q60" s="189"/>
      <c r="R60" s="189"/>
      <c r="S60" s="189"/>
      <c r="T60" s="190"/>
      <c r="U60" s="418"/>
      <c r="V60" s="419"/>
      <c r="W60" s="419"/>
      <c r="X60" s="419"/>
      <c r="Y60" s="419"/>
      <c r="Z60" s="419"/>
      <c r="AA60" s="419"/>
      <c r="AB60" s="423"/>
      <c r="AC60" s="188"/>
      <c r="AD60" s="189"/>
      <c r="AE60" s="189"/>
      <c r="AF60" s="189"/>
      <c r="AG60" s="189"/>
      <c r="AH60" s="189"/>
      <c r="AI60" s="189"/>
      <c r="AJ60" s="190"/>
      <c r="AK60" s="418"/>
      <c r="AL60" s="419"/>
      <c r="AM60" s="419"/>
      <c r="AN60" s="419"/>
      <c r="AO60" s="419"/>
      <c r="AP60" s="419"/>
      <c r="AQ60" s="419"/>
      <c r="AR60" s="420"/>
    </row>
    <row r="61" spans="1:44" x14ac:dyDescent="0.15">
      <c r="A61" s="370"/>
      <c r="B61" s="403" t="s">
        <v>7</v>
      </c>
      <c r="C61" s="404"/>
      <c r="D61" s="404"/>
      <c r="E61" s="361" t="s">
        <v>9</v>
      </c>
      <c r="F61" s="361"/>
      <c r="G61" s="361"/>
      <c r="H61" s="361"/>
      <c r="I61" s="361"/>
      <c r="J61" s="361"/>
      <c r="K61" s="361"/>
      <c r="L61" s="421" t="s">
        <v>10</v>
      </c>
      <c r="M61" s="89" t="s">
        <v>9</v>
      </c>
      <c r="N61" s="159"/>
      <c r="O61" s="159"/>
      <c r="P61" s="159"/>
      <c r="Q61" s="159"/>
      <c r="R61" s="159"/>
      <c r="S61" s="159"/>
      <c r="T61" s="90" t="s">
        <v>10</v>
      </c>
      <c r="U61" s="415"/>
      <c r="V61" s="416"/>
      <c r="W61" s="416"/>
      <c r="X61" s="416"/>
      <c r="Y61" s="416"/>
      <c r="Z61" s="416"/>
      <c r="AA61" s="416"/>
      <c r="AB61" s="422"/>
      <c r="AC61" s="89"/>
      <c r="AD61" s="159"/>
      <c r="AE61" s="159"/>
      <c r="AF61" s="159"/>
      <c r="AG61" s="159"/>
      <c r="AH61" s="159"/>
      <c r="AI61" s="159"/>
      <c r="AJ61" s="90"/>
      <c r="AK61" s="415"/>
      <c r="AL61" s="416"/>
      <c r="AM61" s="416"/>
      <c r="AN61" s="416"/>
      <c r="AO61" s="416"/>
      <c r="AP61" s="416"/>
      <c r="AQ61" s="416"/>
      <c r="AR61" s="417"/>
    </row>
    <row r="62" spans="1:44" x14ac:dyDescent="0.15">
      <c r="A62" s="370"/>
      <c r="B62" s="406"/>
      <c r="C62" s="407"/>
      <c r="D62" s="407"/>
      <c r="E62" s="364"/>
      <c r="F62" s="364"/>
      <c r="G62" s="364"/>
      <c r="H62" s="364"/>
      <c r="I62" s="364"/>
      <c r="J62" s="364"/>
      <c r="K62" s="364"/>
      <c r="L62" s="375"/>
      <c r="M62" s="188"/>
      <c r="N62" s="189"/>
      <c r="O62" s="189"/>
      <c r="P62" s="189"/>
      <c r="Q62" s="189"/>
      <c r="R62" s="189"/>
      <c r="S62" s="189"/>
      <c r="T62" s="190"/>
      <c r="U62" s="418"/>
      <c r="V62" s="419"/>
      <c r="W62" s="419"/>
      <c r="X62" s="419"/>
      <c r="Y62" s="419"/>
      <c r="Z62" s="419"/>
      <c r="AA62" s="419"/>
      <c r="AB62" s="423"/>
      <c r="AC62" s="188"/>
      <c r="AD62" s="189"/>
      <c r="AE62" s="189"/>
      <c r="AF62" s="189"/>
      <c r="AG62" s="189"/>
      <c r="AH62" s="189"/>
      <c r="AI62" s="189"/>
      <c r="AJ62" s="190"/>
      <c r="AK62" s="418"/>
      <c r="AL62" s="419"/>
      <c r="AM62" s="419"/>
      <c r="AN62" s="419"/>
      <c r="AO62" s="419"/>
      <c r="AP62" s="419"/>
      <c r="AQ62" s="419"/>
      <c r="AR62" s="420"/>
    </row>
    <row r="63" spans="1:44" x14ac:dyDescent="0.15">
      <c r="A63" s="370"/>
      <c r="B63" s="403" t="s">
        <v>7</v>
      </c>
      <c r="C63" s="404"/>
      <c r="D63" s="404"/>
      <c r="E63" s="361" t="s">
        <v>9</v>
      </c>
      <c r="F63" s="361"/>
      <c r="G63" s="361"/>
      <c r="H63" s="361"/>
      <c r="I63" s="361"/>
      <c r="J63" s="361"/>
      <c r="K63" s="361"/>
      <c r="L63" s="421" t="s">
        <v>10</v>
      </c>
      <c r="M63" s="89" t="s">
        <v>9</v>
      </c>
      <c r="N63" s="159"/>
      <c r="O63" s="159"/>
      <c r="P63" s="159"/>
      <c r="Q63" s="159"/>
      <c r="R63" s="159"/>
      <c r="S63" s="159"/>
      <c r="T63" s="90" t="s">
        <v>10</v>
      </c>
      <c r="U63" s="415"/>
      <c r="V63" s="416"/>
      <c r="W63" s="416"/>
      <c r="X63" s="416"/>
      <c r="Y63" s="416"/>
      <c r="Z63" s="416"/>
      <c r="AA63" s="416"/>
      <c r="AB63" s="422"/>
      <c r="AC63" s="89"/>
      <c r="AD63" s="159"/>
      <c r="AE63" s="159"/>
      <c r="AF63" s="159"/>
      <c r="AG63" s="159"/>
      <c r="AH63" s="159"/>
      <c r="AI63" s="159"/>
      <c r="AJ63" s="90"/>
      <c r="AK63" s="415"/>
      <c r="AL63" s="416"/>
      <c r="AM63" s="416"/>
      <c r="AN63" s="416"/>
      <c r="AO63" s="416"/>
      <c r="AP63" s="416"/>
      <c r="AQ63" s="416"/>
      <c r="AR63" s="417"/>
    </row>
    <row r="64" spans="1:44" ht="14.25" thickBot="1" x14ac:dyDescent="0.2">
      <c r="A64" s="370"/>
      <c r="B64" s="424"/>
      <c r="C64" s="425"/>
      <c r="D64" s="425"/>
      <c r="E64" s="426"/>
      <c r="F64" s="426"/>
      <c r="G64" s="426"/>
      <c r="H64" s="426"/>
      <c r="I64" s="426"/>
      <c r="J64" s="426"/>
      <c r="K64" s="426"/>
      <c r="L64" s="427"/>
      <c r="M64" s="242"/>
      <c r="N64" s="243"/>
      <c r="O64" s="243"/>
      <c r="P64" s="243"/>
      <c r="Q64" s="243"/>
      <c r="R64" s="243"/>
      <c r="S64" s="243"/>
      <c r="T64" s="244"/>
      <c r="U64" s="428"/>
      <c r="V64" s="429"/>
      <c r="W64" s="429"/>
      <c r="X64" s="429"/>
      <c r="Y64" s="429"/>
      <c r="Z64" s="429"/>
      <c r="AA64" s="429"/>
      <c r="AB64" s="430"/>
      <c r="AC64" s="242"/>
      <c r="AD64" s="243"/>
      <c r="AE64" s="243"/>
      <c r="AF64" s="243"/>
      <c r="AG64" s="243"/>
      <c r="AH64" s="243"/>
      <c r="AI64" s="243"/>
      <c r="AJ64" s="244"/>
      <c r="AK64" s="428"/>
      <c r="AL64" s="429"/>
      <c r="AM64" s="429"/>
      <c r="AN64" s="429"/>
      <c r="AO64" s="429"/>
      <c r="AP64" s="429"/>
      <c r="AQ64" s="429"/>
      <c r="AR64" s="431"/>
    </row>
    <row r="65" spans="1:45" ht="14.25" thickTop="1" x14ac:dyDescent="0.15">
      <c r="A65" s="370"/>
      <c r="B65" s="385" t="s">
        <v>8</v>
      </c>
      <c r="C65" s="386"/>
      <c r="D65" s="386"/>
      <c r="E65" s="386"/>
      <c r="F65" s="386"/>
      <c r="G65" s="386"/>
      <c r="H65" s="386"/>
      <c r="I65" s="386"/>
      <c r="J65" s="386"/>
      <c r="K65" s="386"/>
      <c r="L65" s="387"/>
      <c r="M65" s="91" t="s">
        <v>9</v>
      </c>
      <c r="N65" s="455" t="str">
        <f>IF(A7="□","",SUM(N41,N43,N45,N47,N49,N51,N53,N55,N57,N59,N61,N63))</f>
        <v/>
      </c>
      <c r="O65" s="455"/>
      <c r="P65" s="455"/>
      <c r="Q65" s="455"/>
      <c r="R65" s="455"/>
      <c r="S65" s="455"/>
      <c r="T65" s="92" t="s">
        <v>10</v>
      </c>
      <c r="U65" s="456"/>
      <c r="V65" s="457"/>
      <c r="W65" s="457"/>
      <c r="X65" s="457"/>
      <c r="Y65" s="457"/>
      <c r="Z65" s="457"/>
      <c r="AA65" s="457"/>
      <c r="AB65" s="458"/>
      <c r="AC65" s="91" t="s">
        <v>9</v>
      </c>
      <c r="AD65" s="455" t="str">
        <f>IF(A7="□","",SUM(AD41,AD43,AD45,AD47,AD49,AD51,AD53,AD55,AD57,AD59,AD61,AD63))</f>
        <v/>
      </c>
      <c r="AE65" s="455"/>
      <c r="AF65" s="455"/>
      <c r="AG65" s="455"/>
      <c r="AH65" s="455"/>
      <c r="AI65" s="455"/>
      <c r="AJ65" s="92" t="s">
        <v>10</v>
      </c>
      <c r="AK65" s="456"/>
      <c r="AL65" s="457"/>
      <c r="AM65" s="457"/>
      <c r="AN65" s="457"/>
      <c r="AO65" s="457"/>
      <c r="AP65" s="457"/>
      <c r="AQ65" s="457"/>
      <c r="AR65" s="462"/>
    </row>
    <row r="66" spans="1:45" ht="14.25" thickBot="1" x14ac:dyDescent="0.2">
      <c r="A66" s="371"/>
      <c r="B66" s="388"/>
      <c r="C66" s="389"/>
      <c r="D66" s="389"/>
      <c r="E66" s="389"/>
      <c r="F66" s="389"/>
      <c r="G66" s="389"/>
      <c r="H66" s="389"/>
      <c r="I66" s="389"/>
      <c r="J66" s="389"/>
      <c r="K66" s="389"/>
      <c r="L66" s="390"/>
      <c r="M66" s="464">
        <f>SUM(M42,M44,M46,M48,M50,M52,M54,M56,M58,M60,M62,M64)</f>
        <v>6525</v>
      </c>
      <c r="N66" s="465"/>
      <c r="O66" s="465"/>
      <c r="P66" s="465"/>
      <c r="Q66" s="465"/>
      <c r="R66" s="465"/>
      <c r="S66" s="465"/>
      <c r="T66" s="466"/>
      <c r="U66" s="459"/>
      <c r="V66" s="460"/>
      <c r="W66" s="460"/>
      <c r="X66" s="460"/>
      <c r="Y66" s="460"/>
      <c r="Z66" s="460"/>
      <c r="AA66" s="460"/>
      <c r="AB66" s="461"/>
      <c r="AC66" s="464">
        <f>IF(A35="■",SUM(AC42,AC44,AC46,AC48,AC50,AC52,AC54,AC56,AC58,AC60,AC62,AC64),IF(A36="■",F11*15,0))</f>
        <v>1650</v>
      </c>
      <c r="AD66" s="465"/>
      <c r="AE66" s="465"/>
      <c r="AF66" s="465"/>
      <c r="AG66" s="465"/>
      <c r="AH66" s="465"/>
      <c r="AI66" s="465"/>
      <c r="AJ66" s="466"/>
      <c r="AK66" s="459"/>
      <c r="AL66" s="460"/>
      <c r="AM66" s="460"/>
      <c r="AN66" s="460"/>
      <c r="AO66" s="460"/>
      <c r="AP66" s="460"/>
      <c r="AQ66" s="460"/>
      <c r="AR66" s="463"/>
    </row>
    <row r="67" spans="1:45" ht="16.5" customHeight="1" x14ac:dyDescent="0.15">
      <c r="AC67" s="467" t="s">
        <v>27</v>
      </c>
      <c r="AD67" s="468"/>
      <c r="AE67" s="468"/>
      <c r="AF67" s="468"/>
      <c r="AG67" s="468"/>
      <c r="AH67" s="468"/>
      <c r="AI67" s="468"/>
      <c r="AJ67" s="469"/>
      <c r="AK67" s="93" t="s">
        <v>70</v>
      </c>
      <c r="AL67" s="219" t="str">
        <f>IF(A7="□","",N65-AD65)</f>
        <v/>
      </c>
      <c r="AM67" s="220"/>
      <c r="AN67" s="220"/>
      <c r="AO67" s="220"/>
      <c r="AP67" s="220"/>
      <c r="AQ67" s="220"/>
      <c r="AR67" s="94" t="s">
        <v>71</v>
      </c>
    </row>
    <row r="68" spans="1:45" ht="16.5" customHeight="1" thickBot="1" x14ac:dyDescent="0.2">
      <c r="AC68" s="432" t="s">
        <v>28</v>
      </c>
      <c r="AD68" s="433"/>
      <c r="AE68" s="433"/>
      <c r="AF68" s="433"/>
      <c r="AG68" s="433"/>
      <c r="AH68" s="433"/>
      <c r="AI68" s="433"/>
      <c r="AJ68" s="434"/>
      <c r="AK68" s="435">
        <f>M66-AC66</f>
        <v>4875</v>
      </c>
      <c r="AL68" s="433"/>
      <c r="AM68" s="433"/>
      <c r="AN68" s="433"/>
      <c r="AO68" s="433"/>
      <c r="AP68" s="433"/>
      <c r="AQ68" s="433"/>
      <c r="AR68" s="436"/>
    </row>
    <row r="69" spans="1:45" ht="8.4499999999999993" customHeight="1" x14ac:dyDescent="0.15"/>
    <row r="70" spans="1:45" ht="7.5" customHeight="1" thickBot="1" x14ac:dyDescent="0.2"/>
    <row r="71" spans="1:45" ht="21.95" customHeight="1" x14ac:dyDescent="0.15">
      <c r="A71" s="437" t="s">
        <v>32</v>
      </c>
      <c r="B71" s="438"/>
      <c r="C71" s="438"/>
      <c r="D71" s="438"/>
      <c r="E71" s="439"/>
      <c r="G71" s="415" t="s">
        <v>33</v>
      </c>
      <c r="H71" s="416"/>
      <c r="I71" s="416"/>
      <c r="J71" s="422"/>
      <c r="K71" s="95" t="s">
        <v>9</v>
      </c>
      <c r="L71" s="159"/>
      <c r="M71" s="159"/>
      <c r="N71" s="159"/>
      <c r="O71" s="159"/>
      <c r="P71" s="159"/>
      <c r="Q71" s="96" t="s">
        <v>10</v>
      </c>
      <c r="R71" s="443" t="s">
        <v>34</v>
      </c>
      <c r="S71" s="444"/>
      <c r="T71" s="445" t="s">
        <v>31</v>
      </c>
      <c r="U71" s="446"/>
      <c r="V71" s="446"/>
      <c r="W71" s="447"/>
      <c r="X71" s="95" t="s">
        <v>9</v>
      </c>
      <c r="Y71" s="159"/>
      <c r="Z71" s="159"/>
      <c r="AA71" s="159"/>
      <c r="AB71" s="159"/>
      <c r="AC71" s="159"/>
      <c r="AD71" s="96" t="s">
        <v>10</v>
      </c>
      <c r="AE71" s="443" t="s">
        <v>35</v>
      </c>
      <c r="AF71" s="444"/>
      <c r="AG71" s="483" t="s">
        <v>37</v>
      </c>
      <c r="AH71" s="484"/>
      <c r="AI71" s="484"/>
      <c r="AJ71" s="484"/>
      <c r="AK71" s="485"/>
      <c r="AL71" s="97" t="s">
        <v>9</v>
      </c>
      <c r="AM71" s="145" t="str">
        <f>IF(A7="□","",L71-Y71)</f>
        <v/>
      </c>
      <c r="AN71" s="145"/>
      <c r="AO71" s="145"/>
      <c r="AP71" s="145"/>
      <c r="AQ71" s="145"/>
      <c r="AR71" s="98" t="s">
        <v>10</v>
      </c>
    </row>
    <row r="72" spans="1:45" ht="16.5" customHeight="1" thickBot="1" x14ac:dyDescent="0.2">
      <c r="A72" s="440"/>
      <c r="B72" s="441"/>
      <c r="C72" s="441"/>
      <c r="D72" s="441"/>
      <c r="E72" s="442"/>
      <c r="G72" s="418"/>
      <c r="H72" s="419"/>
      <c r="I72" s="419"/>
      <c r="J72" s="423"/>
      <c r="K72" s="188"/>
      <c r="L72" s="189"/>
      <c r="M72" s="189"/>
      <c r="N72" s="189"/>
      <c r="O72" s="189"/>
      <c r="P72" s="189"/>
      <c r="Q72" s="190"/>
      <c r="R72" s="443"/>
      <c r="S72" s="444"/>
      <c r="T72" s="448"/>
      <c r="U72" s="449"/>
      <c r="V72" s="449"/>
      <c r="W72" s="450"/>
      <c r="X72" s="188"/>
      <c r="Y72" s="189"/>
      <c r="Z72" s="189"/>
      <c r="AA72" s="189"/>
      <c r="AB72" s="189"/>
      <c r="AC72" s="189"/>
      <c r="AD72" s="190"/>
      <c r="AE72" s="443"/>
      <c r="AF72" s="444"/>
      <c r="AG72" s="486"/>
      <c r="AH72" s="487"/>
      <c r="AI72" s="487"/>
      <c r="AJ72" s="487"/>
      <c r="AK72" s="488"/>
      <c r="AL72" s="464" t="str">
        <f>IF(A37="□","0",K72-X72)</f>
        <v>0</v>
      </c>
      <c r="AM72" s="465"/>
      <c r="AN72" s="465"/>
      <c r="AO72" s="465"/>
      <c r="AP72" s="465"/>
      <c r="AQ72" s="465"/>
      <c r="AR72" s="489"/>
    </row>
    <row r="73" spans="1:45" ht="8.4499999999999993" customHeight="1" x14ac:dyDescent="0.15"/>
    <row r="74" spans="1:45" x14ac:dyDescent="0.15">
      <c r="A74" s="99"/>
      <c r="AF74" s="100"/>
      <c r="AG74" s="100"/>
      <c r="AH74" s="100"/>
      <c r="AI74" s="100"/>
      <c r="AJ74" s="100"/>
      <c r="AK74" s="100"/>
      <c r="AL74" s="100"/>
      <c r="AM74" s="100"/>
      <c r="AN74" s="100"/>
      <c r="AO74" s="100"/>
      <c r="AP74" s="100"/>
      <c r="AQ74" s="100"/>
      <c r="AR74" s="100"/>
      <c r="AS74" s="100"/>
    </row>
    <row r="75" spans="1:45" x14ac:dyDescent="0.15">
      <c r="A75" s="99"/>
      <c r="AF75" s="100"/>
      <c r="AG75" s="100"/>
      <c r="AH75" s="100"/>
      <c r="AI75" s="100"/>
      <c r="AJ75" s="100"/>
      <c r="AK75" s="100"/>
      <c r="AL75" s="100"/>
      <c r="AM75" s="100"/>
      <c r="AN75" s="100"/>
      <c r="AO75" s="100"/>
      <c r="AP75" s="100"/>
      <c r="AQ75" s="100"/>
      <c r="AR75" s="100"/>
      <c r="AS75" s="100"/>
    </row>
    <row r="76" spans="1:45" ht="18.75" x14ac:dyDescent="0.15">
      <c r="A76" s="99" t="s">
        <v>77</v>
      </c>
      <c r="AF76" s="100"/>
      <c r="AG76" s="101" t="s">
        <v>96</v>
      </c>
      <c r="AH76" s="102"/>
      <c r="AI76" s="102"/>
      <c r="AJ76" s="101"/>
      <c r="AK76" s="101"/>
      <c r="AL76" s="101"/>
      <c r="AM76" s="101"/>
      <c r="AN76" s="103"/>
      <c r="AO76" s="103"/>
      <c r="AP76" s="103"/>
      <c r="AQ76" s="103"/>
      <c r="AR76" s="100"/>
      <c r="AS76" s="100"/>
    </row>
    <row r="77" spans="1:45" ht="14.25" thickBot="1" x14ac:dyDescent="0.2">
      <c r="A77" s="99"/>
      <c r="AF77" s="100"/>
      <c r="AG77" s="100"/>
      <c r="AH77" s="100"/>
      <c r="AI77" s="100"/>
      <c r="AJ77" s="100"/>
      <c r="AK77" s="100"/>
      <c r="AL77" s="100"/>
      <c r="AM77" s="100"/>
      <c r="AN77" s="100"/>
      <c r="AO77" s="100"/>
      <c r="AP77" s="100"/>
      <c r="AQ77" s="100"/>
      <c r="AR77" s="100"/>
      <c r="AS77" s="100"/>
    </row>
    <row r="78" spans="1:45" ht="12.95" customHeight="1" x14ac:dyDescent="0.15">
      <c r="H78" s="491" t="s">
        <v>66</v>
      </c>
      <c r="I78" s="491"/>
      <c r="J78" s="491"/>
      <c r="K78" s="491"/>
      <c r="L78" s="491"/>
      <c r="M78" s="491"/>
      <c r="N78" s="470" t="s">
        <v>72</v>
      </c>
      <c r="O78" s="471"/>
      <c r="P78" s="472"/>
      <c r="Q78" s="491" t="s">
        <v>75</v>
      </c>
      <c r="R78" s="491"/>
      <c r="S78" s="491"/>
      <c r="T78" s="491"/>
      <c r="U78" s="491"/>
      <c r="V78" s="491"/>
      <c r="W78" s="470" t="s">
        <v>76</v>
      </c>
      <c r="X78" s="471"/>
      <c r="Y78" s="471"/>
      <c r="Z78" s="471"/>
      <c r="AA78" s="471"/>
      <c r="AB78" s="471"/>
      <c r="AC78" s="471"/>
      <c r="AD78" s="471"/>
      <c r="AE78" s="472"/>
      <c r="AF78" s="100"/>
      <c r="AG78" s="100"/>
      <c r="AH78" s="100"/>
      <c r="AI78" s="473">
        <f>SUM(H81,H85)*1000</f>
        <v>4935000</v>
      </c>
      <c r="AJ78" s="474"/>
      <c r="AK78" s="474"/>
      <c r="AL78" s="474"/>
      <c r="AM78" s="474"/>
      <c r="AN78" s="475"/>
      <c r="AO78" s="100"/>
      <c r="AP78" s="100"/>
      <c r="AQ78" s="100"/>
      <c r="AR78" s="100"/>
      <c r="AS78" s="100"/>
    </row>
    <row r="79" spans="1:45" ht="12.95" customHeight="1" thickBot="1" x14ac:dyDescent="0.2">
      <c r="B79" s="360" t="s">
        <v>67</v>
      </c>
      <c r="C79" s="361"/>
      <c r="D79" s="361"/>
      <c r="E79" s="361"/>
      <c r="F79" s="361"/>
      <c r="G79" s="421"/>
      <c r="H79" s="360" t="s">
        <v>9</v>
      </c>
      <c r="I79" s="481"/>
      <c r="J79" s="361"/>
      <c r="K79" s="361"/>
      <c r="L79" s="361"/>
      <c r="M79" s="421" t="s">
        <v>10</v>
      </c>
      <c r="N79" s="482">
        <v>0.5</v>
      </c>
      <c r="O79" s="482"/>
      <c r="P79" s="482"/>
      <c r="Q79" s="360" t="s">
        <v>9</v>
      </c>
      <c r="R79" s="361"/>
      <c r="S79" s="361"/>
      <c r="T79" s="361"/>
      <c r="U79" s="361"/>
      <c r="V79" s="361" t="s">
        <v>10</v>
      </c>
      <c r="W79" s="104"/>
      <c r="X79" s="66"/>
      <c r="Y79" s="66"/>
      <c r="Z79" s="66"/>
      <c r="AA79" s="66"/>
      <c r="AB79" s="66"/>
      <c r="AC79" s="66"/>
      <c r="AD79" s="66"/>
      <c r="AE79" s="67"/>
      <c r="AF79" s="100"/>
      <c r="AG79" s="100"/>
      <c r="AH79" s="100"/>
      <c r="AI79" s="476"/>
      <c r="AJ79" s="477"/>
      <c r="AK79" s="477"/>
      <c r="AL79" s="477"/>
      <c r="AM79" s="477"/>
      <c r="AN79" s="478"/>
      <c r="AO79" s="100"/>
      <c r="AP79" s="100"/>
      <c r="AQ79" s="100"/>
      <c r="AR79" s="100"/>
      <c r="AS79" s="100"/>
    </row>
    <row r="80" spans="1:45" ht="12.95" customHeight="1" x14ac:dyDescent="0.15">
      <c r="B80" s="479"/>
      <c r="C80" s="323"/>
      <c r="D80" s="323"/>
      <c r="E80" s="323"/>
      <c r="F80" s="323"/>
      <c r="G80" s="480"/>
      <c r="H80" s="479"/>
      <c r="I80" s="323"/>
      <c r="J80" s="323"/>
      <c r="K80" s="323"/>
      <c r="L80" s="323"/>
      <c r="M80" s="480"/>
      <c r="N80" s="482"/>
      <c r="O80" s="482"/>
      <c r="P80" s="482"/>
      <c r="Q80" s="479"/>
      <c r="R80" s="323"/>
      <c r="S80" s="323"/>
      <c r="T80" s="323"/>
      <c r="U80" s="323"/>
      <c r="V80" s="323"/>
      <c r="W80" s="83"/>
      <c r="X80" s="70"/>
      <c r="Y80" s="70"/>
      <c r="Z80" s="70"/>
      <c r="AA80" s="70"/>
      <c r="AB80" s="70"/>
      <c r="AC80" s="70"/>
      <c r="AD80" s="70"/>
      <c r="AE80" s="71"/>
      <c r="AF80" s="100"/>
      <c r="AG80" s="103"/>
      <c r="AH80" s="100"/>
      <c r="AI80" s="100"/>
      <c r="AJ80" s="100" t="s">
        <v>93</v>
      </c>
      <c r="AK80" s="100"/>
      <c r="AL80" s="100"/>
      <c r="AM80" s="100"/>
      <c r="AN80" s="100"/>
      <c r="AO80" s="100"/>
      <c r="AP80" s="100"/>
      <c r="AQ80" s="100"/>
      <c r="AR80" s="100"/>
      <c r="AS80" s="100"/>
    </row>
    <row r="81" spans="1:45" ht="12.95" customHeight="1" x14ac:dyDescent="0.15">
      <c r="B81" s="479" t="s">
        <v>68</v>
      </c>
      <c r="C81" s="323"/>
      <c r="D81" s="323"/>
      <c r="E81" s="323"/>
      <c r="F81" s="323"/>
      <c r="G81" s="480"/>
      <c r="H81" s="490">
        <f>M31</f>
        <v>60</v>
      </c>
      <c r="I81" s="323"/>
      <c r="J81" s="323"/>
      <c r="K81" s="323"/>
      <c r="L81" s="323"/>
      <c r="M81" s="480"/>
      <c r="N81" s="482"/>
      <c r="O81" s="482"/>
      <c r="P81" s="482"/>
      <c r="Q81" s="479">
        <f>T92</f>
        <v>17</v>
      </c>
      <c r="R81" s="323"/>
      <c r="S81" s="323"/>
      <c r="T81" s="323"/>
      <c r="U81" s="323"/>
      <c r="V81" s="323"/>
      <c r="W81" s="479" t="s">
        <v>9</v>
      </c>
      <c r="X81" s="323" t="str">
        <f>IF(A7="□","",SUM(R79,R83))</f>
        <v/>
      </c>
      <c r="Y81" s="323"/>
      <c r="Z81" s="323"/>
      <c r="AA81" s="323"/>
      <c r="AB81" s="323"/>
      <c r="AC81" s="323"/>
      <c r="AD81" s="323"/>
      <c r="AE81" s="480"/>
      <c r="AF81" s="100"/>
      <c r="AG81" s="103"/>
      <c r="AH81" s="100"/>
      <c r="AI81" s="100"/>
      <c r="AJ81" s="100"/>
      <c r="AK81" s="100"/>
      <c r="AL81" s="100"/>
      <c r="AM81" s="100"/>
      <c r="AN81" s="100"/>
      <c r="AO81" s="100"/>
      <c r="AP81" s="100"/>
      <c r="AQ81" s="100" t="s">
        <v>95</v>
      </c>
      <c r="AR81" s="100"/>
      <c r="AS81" s="100"/>
    </row>
    <row r="82" spans="1:45" ht="12.95" customHeight="1" thickBot="1" x14ac:dyDescent="0.2">
      <c r="B82" s="363"/>
      <c r="C82" s="364"/>
      <c r="D82" s="364"/>
      <c r="E82" s="364"/>
      <c r="F82" s="364"/>
      <c r="G82" s="375"/>
      <c r="H82" s="363"/>
      <c r="I82" s="364"/>
      <c r="J82" s="364"/>
      <c r="K82" s="364"/>
      <c r="L82" s="364"/>
      <c r="M82" s="375"/>
      <c r="N82" s="482"/>
      <c r="O82" s="482"/>
      <c r="P82" s="482"/>
      <c r="Q82" s="363"/>
      <c r="R82" s="364"/>
      <c r="S82" s="364"/>
      <c r="T82" s="364"/>
      <c r="U82" s="364"/>
      <c r="V82" s="364"/>
      <c r="W82" s="479"/>
      <c r="X82" s="323"/>
      <c r="Y82" s="323"/>
      <c r="Z82" s="323"/>
      <c r="AA82" s="323"/>
      <c r="AB82" s="323"/>
      <c r="AC82" s="323"/>
      <c r="AD82" s="323"/>
      <c r="AE82" s="480"/>
      <c r="AF82" s="100"/>
      <c r="AG82" s="100"/>
      <c r="AH82" s="100"/>
      <c r="AI82" s="100"/>
      <c r="AJ82" s="100"/>
      <c r="AK82" s="100"/>
      <c r="AL82" s="100"/>
      <c r="AM82" s="100"/>
      <c r="AN82" s="100"/>
      <c r="AO82" s="100"/>
      <c r="AP82" s="100"/>
      <c r="AQ82" s="100"/>
      <c r="AR82" s="100"/>
      <c r="AS82" s="100"/>
    </row>
    <row r="83" spans="1:45" ht="12.95" customHeight="1" x14ac:dyDescent="0.15">
      <c r="B83" s="360" t="s">
        <v>69</v>
      </c>
      <c r="C83" s="361"/>
      <c r="D83" s="361"/>
      <c r="E83" s="361"/>
      <c r="F83" s="361"/>
      <c r="G83" s="421"/>
      <c r="H83" s="360" t="s">
        <v>9</v>
      </c>
      <c r="I83" s="361"/>
      <c r="J83" s="361"/>
      <c r="K83" s="361"/>
      <c r="L83" s="361"/>
      <c r="M83" s="421" t="s">
        <v>10</v>
      </c>
      <c r="N83" s="482" t="str">
        <f>IF(A37="■","0.04","1/2")</f>
        <v>1/2</v>
      </c>
      <c r="O83" s="482"/>
      <c r="P83" s="482"/>
      <c r="Q83" s="360" t="s">
        <v>9</v>
      </c>
      <c r="R83" s="361"/>
      <c r="S83" s="361"/>
      <c r="T83" s="361"/>
      <c r="U83" s="361"/>
      <c r="V83" s="361" t="s">
        <v>10</v>
      </c>
      <c r="W83" s="479">
        <f>SUM(Q81,Q85)</f>
        <v>1400</v>
      </c>
      <c r="X83" s="323"/>
      <c r="Y83" s="323"/>
      <c r="Z83" s="323"/>
      <c r="AA83" s="323"/>
      <c r="AB83" s="323"/>
      <c r="AC83" s="323"/>
      <c r="AD83" s="323"/>
      <c r="AE83" s="480"/>
      <c r="AF83" s="100"/>
      <c r="AG83" s="100"/>
      <c r="AH83" s="100"/>
      <c r="AI83" s="492">
        <f>W83*1000</f>
        <v>1400000</v>
      </c>
      <c r="AJ83" s="493"/>
      <c r="AK83" s="493"/>
      <c r="AL83" s="493"/>
      <c r="AM83" s="493"/>
      <c r="AN83" s="494"/>
      <c r="AO83" s="100"/>
      <c r="AP83" s="100"/>
      <c r="AQ83" s="100"/>
      <c r="AR83" s="100"/>
      <c r="AS83" s="100"/>
    </row>
    <row r="84" spans="1:45" ht="12.95" customHeight="1" thickBot="1" x14ac:dyDescent="0.2">
      <c r="B84" s="479"/>
      <c r="C84" s="323"/>
      <c r="D84" s="323"/>
      <c r="E84" s="323"/>
      <c r="F84" s="323"/>
      <c r="G84" s="480"/>
      <c r="H84" s="479"/>
      <c r="I84" s="323"/>
      <c r="J84" s="323"/>
      <c r="K84" s="323"/>
      <c r="L84" s="323"/>
      <c r="M84" s="480"/>
      <c r="N84" s="482"/>
      <c r="O84" s="482"/>
      <c r="P84" s="482"/>
      <c r="Q84" s="479"/>
      <c r="R84" s="323"/>
      <c r="S84" s="323"/>
      <c r="T84" s="323"/>
      <c r="U84" s="323"/>
      <c r="V84" s="323"/>
      <c r="W84" s="479"/>
      <c r="X84" s="323"/>
      <c r="Y84" s="323"/>
      <c r="Z84" s="323"/>
      <c r="AA84" s="323"/>
      <c r="AB84" s="323"/>
      <c r="AC84" s="323"/>
      <c r="AD84" s="323"/>
      <c r="AE84" s="480"/>
      <c r="AF84" s="100"/>
      <c r="AG84" s="100"/>
      <c r="AH84" s="100"/>
      <c r="AI84" s="495"/>
      <c r="AJ84" s="496"/>
      <c r="AK84" s="496"/>
      <c r="AL84" s="496"/>
      <c r="AM84" s="496"/>
      <c r="AN84" s="497"/>
      <c r="AO84" s="100"/>
      <c r="AP84" s="100"/>
      <c r="AQ84" s="100"/>
      <c r="AR84" s="100"/>
      <c r="AS84" s="100"/>
    </row>
    <row r="85" spans="1:45" ht="12.95" customHeight="1" x14ac:dyDescent="0.15">
      <c r="B85" s="479" t="str">
        <f>IF(A37="■","(E)","(D)")</f>
        <v>(D)</v>
      </c>
      <c r="C85" s="323"/>
      <c r="D85" s="323"/>
      <c r="E85" s="323"/>
      <c r="F85" s="323"/>
      <c r="G85" s="480"/>
      <c r="H85" s="479">
        <f>IF(A37="■",AL72,AK68)</f>
        <v>4875</v>
      </c>
      <c r="I85" s="323"/>
      <c r="J85" s="323"/>
      <c r="K85" s="323"/>
      <c r="L85" s="323"/>
      <c r="M85" s="480"/>
      <c r="N85" s="482"/>
      <c r="O85" s="482"/>
      <c r="P85" s="482"/>
      <c r="Q85" s="479">
        <f>IF(A37="■",T94,T93)</f>
        <v>1383</v>
      </c>
      <c r="R85" s="323"/>
      <c r="S85" s="323"/>
      <c r="T85" s="323"/>
      <c r="U85" s="323"/>
      <c r="V85" s="323"/>
      <c r="W85" s="83"/>
      <c r="X85" s="70"/>
      <c r="Y85" s="70"/>
      <c r="Z85" s="70"/>
      <c r="AA85" s="70"/>
      <c r="AB85" s="70"/>
      <c r="AC85" s="70"/>
      <c r="AD85" s="70"/>
      <c r="AE85" s="71"/>
      <c r="AF85" s="100"/>
      <c r="AG85" s="100"/>
      <c r="AH85" s="100"/>
      <c r="AI85" s="100"/>
      <c r="AJ85" s="100" t="s">
        <v>94</v>
      </c>
      <c r="AK85" s="100"/>
      <c r="AL85" s="100"/>
      <c r="AM85" s="100"/>
      <c r="AN85" s="100"/>
      <c r="AO85" s="100"/>
      <c r="AP85" s="100"/>
      <c r="AQ85" s="100"/>
      <c r="AR85" s="100"/>
      <c r="AS85" s="100"/>
    </row>
    <row r="86" spans="1:45" ht="12.95" customHeight="1" x14ac:dyDescent="0.15">
      <c r="B86" s="363"/>
      <c r="C86" s="364"/>
      <c r="D86" s="364"/>
      <c r="E86" s="364"/>
      <c r="F86" s="364"/>
      <c r="G86" s="375"/>
      <c r="H86" s="363"/>
      <c r="I86" s="364"/>
      <c r="J86" s="364"/>
      <c r="K86" s="364"/>
      <c r="L86" s="364"/>
      <c r="M86" s="375"/>
      <c r="N86" s="482"/>
      <c r="O86" s="482"/>
      <c r="P86" s="482"/>
      <c r="Q86" s="363"/>
      <c r="R86" s="364"/>
      <c r="S86" s="364"/>
      <c r="T86" s="364"/>
      <c r="U86" s="364"/>
      <c r="V86" s="364"/>
      <c r="W86" s="84"/>
      <c r="X86" s="85"/>
      <c r="Y86" s="85"/>
      <c r="Z86" s="85"/>
      <c r="AA86" s="85"/>
      <c r="AB86" s="85"/>
      <c r="AC86" s="85"/>
      <c r="AD86" s="85"/>
      <c r="AE86" s="86"/>
      <c r="AF86" s="100"/>
      <c r="AG86" s="100"/>
      <c r="AH86" s="100"/>
      <c r="AI86" s="100"/>
      <c r="AJ86" s="100"/>
      <c r="AK86" s="100"/>
      <c r="AL86" s="100"/>
      <c r="AM86" s="100"/>
      <c r="AN86" s="100"/>
      <c r="AO86" s="100"/>
      <c r="AP86" s="100"/>
      <c r="AQ86" s="100" t="s">
        <v>95</v>
      </c>
      <c r="AR86" s="100"/>
      <c r="AS86" s="100"/>
    </row>
    <row r="87" spans="1:45" ht="7.5" customHeight="1" x14ac:dyDescent="0.15">
      <c r="B87" s="70"/>
      <c r="C87" s="70"/>
      <c r="D87" s="70"/>
      <c r="E87" s="70"/>
      <c r="F87" s="70"/>
      <c r="G87" s="70"/>
      <c r="AF87" s="100"/>
      <c r="AG87" s="100"/>
      <c r="AH87" s="100"/>
      <c r="AI87" s="100"/>
      <c r="AJ87" s="100"/>
      <c r="AK87" s="100"/>
      <c r="AL87" s="100"/>
      <c r="AM87" s="100"/>
      <c r="AN87" s="100"/>
      <c r="AO87" s="100"/>
      <c r="AP87" s="100"/>
      <c r="AQ87" s="100"/>
      <c r="AR87" s="100"/>
      <c r="AS87" s="100"/>
    </row>
    <row r="88" spans="1:45" x14ac:dyDescent="0.1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0"/>
      <c r="AG88" s="100"/>
      <c r="AH88" s="100"/>
      <c r="AI88" s="100"/>
      <c r="AJ88" s="100"/>
      <c r="AK88" s="100"/>
      <c r="AL88" s="100"/>
      <c r="AM88" s="100"/>
      <c r="AN88" s="100"/>
      <c r="AO88" s="100"/>
      <c r="AP88" s="100"/>
      <c r="AQ88" s="100"/>
      <c r="AR88" s="100"/>
      <c r="AS88" s="100"/>
    </row>
    <row r="89" spans="1:45"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5"/>
      <c r="AF89" s="100"/>
      <c r="AG89" s="100"/>
      <c r="AH89" s="100"/>
      <c r="AI89" s="100"/>
      <c r="AJ89" s="100"/>
      <c r="AK89" s="100"/>
      <c r="AL89" s="100"/>
      <c r="AM89" s="100"/>
      <c r="AN89" s="100"/>
      <c r="AO89" s="100"/>
      <c r="AP89" s="100"/>
      <c r="AQ89" s="100"/>
      <c r="AR89" s="100"/>
      <c r="AS89" s="100"/>
    </row>
    <row r="90" spans="1:45" x14ac:dyDescent="0.15">
      <c r="A90" s="106"/>
      <c r="B90" s="107" t="s">
        <v>83</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8"/>
      <c r="AF90" s="109"/>
      <c r="AG90" s="100"/>
      <c r="AH90" s="100"/>
      <c r="AI90" s="100"/>
      <c r="AJ90" s="100"/>
      <c r="AK90" s="100"/>
      <c r="AL90" s="100"/>
      <c r="AM90" s="100"/>
      <c r="AN90" s="100"/>
      <c r="AO90" s="100"/>
      <c r="AP90" s="100"/>
      <c r="AQ90" s="100"/>
      <c r="AR90" s="100"/>
      <c r="AS90" s="100"/>
    </row>
    <row r="91" spans="1:45" x14ac:dyDescent="0.15">
      <c r="A91" s="106"/>
      <c r="B91" s="107"/>
      <c r="C91" s="107"/>
      <c r="D91" s="107"/>
      <c r="E91" s="107"/>
      <c r="F91" s="107"/>
      <c r="G91" s="107"/>
      <c r="H91" s="498"/>
      <c r="I91" s="498"/>
      <c r="J91" s="498"/>
      <c r="K91" s="498"/>
      <c r="L91" s="498"/>
      <c r="M91" s="499" t="s">
        <v>72</v>
      </c>
      <c r="N91" s="499"/>
      <c r="O91" s="498" t="s">
        <v>91</v>
      </c>
      <c r="P91" s="498"/>
      <c r="Q91" s="498"/>
      <c r="R91" s="498"/>
      <c r="S91" s="498"/>
      <c r="T91" s="498"/>
      <c r="U91" s="498"/>
      <c r="V91" s="498"/>
      <c r="W91" s="498"/>
      <c r="X91" s="498"/>
      <c r="Y91" s="107"/>
      <c r="Z91" s="107"/>
      <c r="AA91" s="107"/>
      <c r="AB91" s="107"/>
      <c r="AC91" s="107"/>
      <c r="AD91" s="107"/>
      <c r="AE91" s="108"/>
      <c r="AF91" s="109"/>
      <c r="AG91" s="100"/>
      <c r="AH91" s="100"/>
      <c r="AI91" s="100"/>
      <c r="AJ91" s="100"/>
      <c r="AK91" s="100"/>
      <c r="AL91" s="100"/>
      <c r="AM91" s="100"/>
      <c r="AN91" s="100"/>
      <c r="AO91" s="100"/>
      <c r="AP91" s="100"/>
      <c r="AQ91" s="100"/>
      <c r="AR91" s="100"/>
      <c r="AS91" s="100"/>
    </row>
    <row r="92" spans="1:45" x14ac:dyDescent="0.15">
      <c r="A92" s="106"/>
      <c r="B92" s="499" t="s">
        <v>67</v>
      </c>
      <c r="C92" s="499"/>
      <c r="D92" s="499"/>
      <c r="E92" s="499"/>
      <c r="F92" s="499"/>
      <c r="G92" s="107" t="s">
        <v>86</v>
      </c>
      <c r="H92" s="498">
        <f>M31</f>
        <v>60</v>
      </c>
      <c r="I92" s="498"/>
      <c r="J92" s="498"/>
      <c r="K92" s="498"/>
      <c r="L92" s="498"/>
      <c r="M92" s="498">
        <v>0.5</v>
      </c>
      <c r="N92" s="498"/>
      <c r="O92" s="500">
        <f>H92*M92</f>
        <v>30</v>
      </c>
      <c r="P92" s="500"/>
      <c r="Q92" s="500"/>
      <c r="R92" s="500"/>
      <c r="S92" s="500"/>
      <c r="T92" s="498">
        <f>IF($O$95&gt;1400,ROUNDDOWN(1400*O92/$O$95,0),ROUNDDOWN(O92,0))</f>
        <v>17</v>
      </c>
      <c r="U92" s="498"/>
      <c r="V92" s="498"/>
      <c r="W92" s="498"/>
      <c r="X92" s="498"/>
      <c r="Y92" s="107"/>
      <c r="Z92" s="107"/>
      <c r="AA92" s="107"/>
      <c r="AB92" s="107"/>
      <c r="AC92" s="107"/>
      <c r="AD92" s="107"/>
      <c r="AE92" s="108"/>
      <c r="AF92" s="109"/>
      <c r="AG92" s="100"/>
      <c r="AH92" s="100"/>
      <c r="AI92" s="100"/>
      <c r="AJ92" s="100"/>
      <c r="AK92" s="100"/>
      <c r="AL92" s="100"/>
      <c r="AM92" s="100"/>
      <c r="AN92" s="100"/>
      <c r="AO92" s="100"/>
      <c r="AP92" s="100"/>
      <c r="AQ92" s="100"/>
      <c r="AR92" s="100"/>
      <c r="AS92" s="100"/>
    </row>
    <row r="93" spans="1:45" x14ac:dyDescent="0.15">
      <c r="A93" s="106"/>
      <c r="B93" s="499" t="s">
        <v>85</v>
      </c>
      <c r="C93" s="499"/>
      <c r="D93" s="499"/>
      <c r="E93" s="499"/>
      <c r="F93" s="499"/>
      <c r="G93" s="107" t="s">
        <v>87</v>
      </c>
      <c r="H93" s="498">
        <f>AK68</f>
        <v>4875</v>
      </c>
      <c r="I93" s="498"/>
      <c r="J93" s="498"/>
      <c r="K93" s="498"/>
      <c r="L93" s="498"/>
      <c r="M93" s="498">
        <v>0.5</v>
      </c>
      <c r="N93" s="498"/>
      <c r="O93" s="500">
        <f t="shared" ref="O93:O94" si="0">H93*M93</f>
        <v>2437.5</v>
      </c>
      <c r="P93" s="500"/>
      <c r="Q93" s="500"/>
      <c r="R93" s="500"/>
      <c r="S93" s="500"/>
      <c r="T93" s="498">
        <f>IF($O$95&gt;1400,ROUNDUP(1400*O93/$O$95,0),ROUNDDOWN(O93,0))</f>
        <v>1383</v>
      </c>
      <c r="U93" s="498"/>
      <c r="V93" s="498"/>
      <c r="W93" s="498"/>
      <c r="X93" s="498"/>
      <c r="Y93" s="107"/>
      <c r="Z93" s="107"/>
      <c r="AA93" s="107"/>
      <c r="AB93" s="107"/>
      <c r="AC93" s="107"/>
      <c r="AD93" s="107"/>
      <c r="AE93" s="108"/>
      <c r="AF93" s="109"/>
      <c r="AG93" s="100"/>
      <c r="AH93" s="100"/>
      <c r="AI93" s="100"/>
      <c r="AJ93" s="100"/>
      <c r="AK93" s="100"/>
      <c r="AL93" s="100"/>
      <c r="AM93" s="100"/>
      <c r="AN93" s="100"/>
      <c r="AO93" s="100"/>
      <c r="AP93" s="100"/>
      <c r="AQ93" s="100"/>
      <c r="AR93" s="100"/>
      <c r="AS93" s="100"/>
    </row>
    <row r="94" spans="1:45" x14ac:dyDescent="0.15">
      <c r="A94" s="106"/>
      <c r="B94" s="499" t="s">
        <v>88</v>
      </c>
      <c r="C94" s="499"/>
      <c r="D94" s="499"/>
      <c r="E94" s="499"/>
      <c r="F94" s="499"/>
      <c r="G94" s="107" t="s">
        <v>89</v>
      </c>
      <c r="H94" s="498" t="str">
        <f>AL72</f>
        <v>0</v>
      </c>
      <c r="I94" s="498"/>
      <c r="J94" s="498"/>
      <c r="K94" s="498"/>
      <c r="L94" s="498"/>
      <c r="M94" s="498">
        <v>0.04</v>
      </c>
      <c r="N94" s="498"/>
      <c r="O94" s="500">
        <f t="shared" si="0"/>
        <v>0</v>
      </c>
      <c r="P94" s="500"/>
      <c r="Q94" s="500"/>
      <c r="R94" s="500"/>
      <c r="S94" s="500"/>
      <c r="T94" s="498">
        <f>IF($O$95&gt;1400,ROUNDUP(1400*O94/$O$95,0),ROUNDDOWN(O94,0))</f>
        <v>0</v>
      </c>
      <c r="U94" s="498"/>
      <c r="V94" s="498"/>
      <c r="W94" s="498"/>
      <c r="X94" s="498"/>
      <c r="Y94" s="107"/>
      <c r="Z94" s="107"/>
      <c r="AA94" s="107"/>
      <c r="AB94" s="107"/>
      <c r="AC94" s="107"/>
      <c r="AD94" s="107"/>
      <c r="AE94" s="108"/>
      <c r="AF94" s="110"/>
      <c r="AI94" s="70"/>
    </row>
    <row r="95" spans="1:45" x14ac:dyDescent="0.15">
      <c r="A95" s="106"/>
      <c r="B95" s="107"/>
      <c r="C95" s="107"/>
      <c r="D95" s="107"/>
      <c r="E95" s="107"/>
      <c r="F95" s="107"/>
      <c r="G95" s="107"/>
      <c r="H95" s="107"/>
      <c r="I95" s="107"/>
      <c r="J95" s="107"/>
      <c r="K95" s="107"/>
      <c r="L95" s="107"/>
      <c r="M95" s="107"/>
      <c r="N95" s="107"/>
      <c r="O95" s="500">
        <f>SUM(O92:S94)</f>
        <v>2467.5</v>
      </c>
      <c r="P95" s="500"/>
      <c r="Q95" s="500"/>
      <c r="R95" s="500"/>
      <c r="S95" s="500"/>
      <c r="T95" s="107"/>
      <c r="U95" s="107"/>
      <c r="V95" s="107"/>
      <c r="W95" s="107"/>
      <c r="X95" s="107"/>
      <c r="Y95" s="107"/>
      <c r="Z95" s="107"/>
      <c r="AA95" s="107"/>
      <c r="AB95" s="107"/>
      <c r="AC95" s="107"/>
      <c r="AD95" s="107"/>
      <c r="AE95" s="108"/>
      <c r="AF95" s="110"/>
    </row>
    <row r="96" spans="1:45" x14ac:dyDescent="0.15">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row>
    <row r="97" spans="2:32" x14ac:dyDescent="0.15">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row>
    <row r="98" spans="2:32" x14ac:dyDescent="0.15">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row>
  </sheetData>
  <sheetProtection algorithmName="SHA-512" hashValue="UMy4zs2GaRxm9sKBDCI7UJj2zNrmK6qd7nFFXpPQxYVY+lT4UscetOtkvkXVF1PREUK0kGCQASaIrvIR5AMlqA==" saltValue="1o+94haiICEzLe9GJfdnBA==" spinCount="100000" sheet="1" objects="1" selectLockedCells="1"/>
  <mergeCells count="220">
    <mergeCell ref="O95:S95"/>
    <mergeCell ref="B93:F93"/>
    <mergeCell ref="H93:L93"/>
    <mergeCell ref="M93:N93"/>
    <mergeCell ref="O93:S93"/>
    <mergeCell ref="T93:X93"/>
    <mergeCell ref="B94:F94"/>
    <mergeCell ref="H94:L94"/>
    <mergeCell ref="M94:N94"/>
    <mergeCell ref="O94:S94"/>
    <mergeCell ref="T94:X94"/>
    <mergeCell ref="H91:L91"/>
    <mergeCell ref="M91:N91"/>
    <mergeCell ref="O91:S91"/>
    <mergeCell ref="T91:X91"/>
    <mergeCell ref="B92:F92"/>
    <mergeCell ref="H92:L92"/>
    <mergeCell ref="M92:N92"/>
    <mergeCell ref="O92:S92"/>
    <mergeCell ref="T92:X92"/>
    <mergeCell ref="V83:V84"/>
    <mergeCell ref="W83:AE84"/>
    <mergeCell ref="AI83:AN84"/>
    <mergeCell ref="B85:G86"/>
    <mergeCell ref="H85:M86"/>
    <mergeCell ref="Q85:V86"/>
    <mergeCell ref="W81:W82"/>
    <mergeCell ref="X81:AD82"/>
    <mergeCell ref="AE81:AE82"/>
    <mergeCell ref="B83:G84"/>
    <mergeCell ref="H83:H84"/>
    <mergeCell ref="I83:L84"/>
    <mergeCell ref="M83:M84"/>
    <mergeCell ref="N83:P86"/>
    <mergeCell ref="Q83:Q84"/>
    <mergeCell ref="R83:U84"/>
    <mergeCell ref="W78:AE78"/>
    <mergeCell ref="AI78:AN79"/>
    <mergeCell ref="B79:G80"/>
    <mergeCell ref="H79:H80"/>
    <mergeCell ref="I79:L80"/>
    <mergeCell ref="M79:M80"/>
    <mergeCell ref="N79:P82"/>
    <mergeCell ref="Y71:AC71"/>
    <mergeCell ref="AE71:AF72"/>
    <mergeCell ref="AG71:AK72"/>
    <mergeCell ref="AM71:AQ71"/>
    <mergeCell ref="K72:Q72"/>
    <mergeCell ref="X72:AD72"/>
    <mergeCell ref="AL72:AR72"/>
    <mergeCell ref="Q79:Q80"/>
    <mergeCell ref="R79:U80"/>
    <mergeCell ref="V79:V80"/>
    <mergeCell ref="B81:G82"/>
    <mergeCell ref="H81:M82"/>
    <mergeCell ref="Q81:V82"/>
    <mergeCell ref="H78:M78"/>
    <mergeCell ref="N78:P78"/>
    <mergeCell ref="Q78:V78"/>
    <mergeCell ref="AC68:AJ68"/>
    <mergeCell ref="AK68:AR68"/>
    <mergeCell ref="A71:E72"/>
    <mergeCell ref="G71:J72"/>
    <mergeCell ref="L71:P71"/>
    <mergeCell ref="R71:S72"/>
    <mergeCell ref="T71:W72"/>
    <mergeCell ref="A39:A66"/>
    <mergeCell ref="B39:L40"/>
    <mergeCell ref="M39:AB39"/>
    <mergeCell ref="AC39:AR39"/>
    <mergeCell ref="M40:T40"/>
    <mergeCell ref="U40:AB40"/>
    <mergeCell ref="AC40:AJ40"/>
    <mergeCell ref="AK40:AR40"/>
    <mergeCell ref="B65:L66"/>
    <mergeCell ref="N65:S65"/>
    <mergeCell ref="U65:AB66"/>
    <mergeCell ref="AD65:AI65"/>
    <mergeCell ref="AK65:AR66"/>
    <mergeCell ref="M66:T66"/>
    <mergeCell ref="AC66:AJ66"/>
    <mergeCell ref="AC67:AJ67"/>
    <mergeCell ref="AL67:AQ67"/>
    <mergeCell ref="B63:D64"/>
    <mergeCell ref="E63:E64"/>
    <mergeCell ref="F63:K64"/>
    <mergeCell ref="L63:L64"/>
    <mergeCell ref="N63:S63"/>
    <mergeCell ref="U63:AB64"/>
    <mergeCell ref="AD63:AI63"/>
    <mergeCell ref="AK63:AR64"/>
    <mergeCell ref="M64:T64"/>
    <mergeCell ref="AC64:AJ64"/>
    <mergeCell ref="B61:D62"/>
    <mergeCell ref="E61:E62"/>
    <mergeCell ref="F61:K62"/>
    <mergeCell ref="L61:L62"/>
    <mergeCell ref="N61:S61"/>
    <mergeCell ref="U61:AB62"/>
    <mergeCell ref="AD61:AI61"/>
    <mergeCell ref="AK61:AR62"/>
    <mergeCell ref="M62:T62"/>
    <mergeCell ref="AC62:AJ62"/>
    <mergeCell ref="B59:D60"/>
    <mergeCell ref="E59:E60"/>
    <mergeCell ref="F59:K60"/>
    <mergeCell ref="L59:L60"/>
    <mergeCell ref="N59:S59"/>
    <mergeCell ref="U59:AB60"/>
    <mergeCell ref="AD59:AI59"/>
    <mergeCell ref="AK59:AR60"/>
    <mergeCell ref="M60:T60"/>
    <mergeCell ref="AC60:AJ60"/>
    <mergeCell ref="AD55:AI55"/>
    <mergeCell ref="AK55:AR56"/>
    <mergeCell ref="M56:T56"/>
    <mergeCell ref="AC56:AJ56"/>
    <mergeCell ref="B57:D58"/>
    <mergeCell ref="E57:E58"/>
    <mergeCell ref="F57:K58"/>
    <mergeCell ref="L57:L58"/>
    <mergeCell ref="N57:S57"/>
    <mergeCell ref="U57:AB58"/>
    <mergeCell ref="B55:D56"/>
    <mergeCell ref="E55:E56"/>
    <mergeCell ref="F55:K56"/>
    <mergeCell ref="L55:L56"/>
    <mergeCell ref="N55:S55"/>
    <mergeCell ref="U55:AB56"/>
    <mergeCell ref="AD57:AI57"/>
    <mergeCell ref="AK57:AR58"/>
    <mergeCell ref="M58:T58"/>
    <mergeCell ref="AC58:AJ58"/>
    <mergeCell ref="B53:L54"/>
    <mergeCell ref="N53:S53"/>
    <mergeCell ref="U53:AB54"/>
    <mergeCell ref="AD53:AI53"/>
    <mergeCell ref="AK53:AR54"/>
    <mergeCell ref="M54:T54"/>
    <mergeCell ref="AC54:AJ54"/>
    <mergeCell ref="B51:L52"/>
    <mergeCell ref="N51:S51"/>
    <mergeCell ref="U51:AB52"/>
    <mergeCell ref="AD51:AI51"/>
    <mergeCell ref="AK51:AR52"/>
    <mergeCell ref="M52:T52"/>
    <mergeCell ref="AC52:AJ52"/>
    <mergeCell ref="B49:L50"/>
    <mergeCell ref="N49:S49"/>
    <mergeCell ref="U49:AB50"/>
    <mergeCell ref="AD49:AI49"/>
    <mergeCell ref="AK49:AR50"/>
    <mergeCell ref="M50:T50"/>
    <mergeCell ref="AC50:AJ50"/>
    <mergeCell ref="AK45:AR46"/>
    <mergeCell ref="M46:T46"/>
    <mergeCell ref="AC46:AJ46"/>
    <mergeCell ref="B47:L48"/>
    <mergeCell ref="N47:S47"/>
    <mergeCell ref="U47:AB48"/>
    <mergeCell ref="AD47:AI47"/>
    <mergeCell ref="AK47:AR48"/>
    <mergeCell ref="M48:T48"/>
    <mergeCell ref="AC48:AJ48"/>
    <mergeCell ref="M44:T44"/>
    <mergeCell ref="AC44:AJ44"/>
    <mergeCell ref="B45:L46"/>
    <mergeCell ref="N45:S45"/>
    <mergeCell ref="U45:AB46"/>
    <mergeCell ref="AD45:AI45"/>
    <mergeCell ref="U41:AB42"/>
    <mergeCell ref="AD41:AI41"/>
    <mergeCell ref="AK41:AR42"/>
    <mergeCell ref="M42:T42"/>
    <mergeCell ref="AC42:AJ42"/>
    <mergeCell ref="B43:L44"/>
    <mergeCell ref="N43:S43"/>
    <mergeCell ref="U43:AB44"/>
    <mergeCell ref="AD43:AI43"/>
    <mergeCell ref="AK43:AR44"/>
    <mergeCell ref="B41:L42"/>
    <mergeCell ref="N41:S41"/>
    <mergeCell ref="U28:AB29"/>
    <mergeCell ref="M29:T29"/>
    <mergeCell ref="B30:L31"/>
    <mergeCell ref="N30:S30"/>
    <mergeCell ref="U30:AB31"/>
    <mergeCell ref="M31:T31"/>
    <mergeCell ref="B24:L25"/>
    <mergeCell ref="N24:S24"/>
    <mergeCell ref="U24:AB25"/>
    <mergeCell ref="M25:T25"/>
    <mergeCell ref="B26:L27"/>
    <mergeCell ref="N26:S26"/>
    <mergeCell ref="U26:AB27"/>
    <mergeCell ref="M27:T27"/>
    <mergeCell ref="A2:AR2"/>
    <mergeCell ref="A9:E10"/>
    <mergeCell ref="F9:AB10"/>
    <mergeCell ref="A11:E12"/>
    <mergeCell ref="F11:AB12"/>
    <mergeCell ref="B1:AR1"/>
    <mergeCell ref="U20:AB21"/>
    <mergeCell ref="M21:T21"/>
    <mergeCell ref="B22:L23"/>
    <mergeCell ref="N22:S22"/>
    <mergeCell ref="U22:AB23"/>
    <mergeCell ref="M23:T23"/>
    <mergeCell ref="A16:A31"/>
    <mergeCell ref="B16:L17"/>
    <mergeCell ref="M16:AB16"/>
    <mergeCell ref="M17:T17"/>
    <mergeCell ref="B18:L19"/>
    <mergeCell ref="N18:S18"/>
    <mergeCell ref="U18:AB19"/>
    <mergeCell ref="M19:T19"/>
    <mergeCell ref="B20:L21"/>
    <mergeCell ref="N20:S20"/>
    <mergeCell ref="B28:L29"/>
    <mergeCell ref="N28:S28"/>
  </mergeCells>
  <phoneticPr fontId="1"/>
  <conditionalFormatting sqref="AC68:AK68 AC67:AL67 AR67 M42:AR42 M44:AR44 M46:AR46 M48:AR48 M50:AR50 M52:AR52 M54:AR66 N41:AR41 N43:AR43 N45:AR45 N47:AR47 N49:AR49 N51:AR51 N53:AR53">
    <cfRule type="expression" dxfId="244" priority="126">
      <formula>$A$35="■"</formula>
    </cfRule>
  </conditionalFormatting>
  <conditionalFormatting sqref="AC68:AK68 AC65:AJ66 AC67:AL67 AR67 M42:AB42 M44:AB44 M46:AB46 M48:AB48 M50:AB50 M52:AB52 M54:AB66 N41:AB41 N43:AB43 N45:AB45 N47:AB47 N49:AB49 N51:AB51 N53:AB53">
    <cfRule type="expression" dxfId="243" priority="125">
      <formula>$A$36="■"</formula>
    </cfRule>
  </conditionalFormatting>
  <conditionalFormatting sqref="G71:AR72">
    <cfRule type="expression" dxfId="242" priority="124">
      <formula>$A$37="■"</formula>
    </cfRule>
  </conditionalFormatting>
  <conditionalFormatting sqref="B39:AR40 B41:L66">
    <cfRule type="expression" dxfId="241" priority="123">
      <formula>$A$37="■"</formula>
    </cfRule>
  </conditionalFormatting>
  <conditionalFormatting sqref="F9:AB10">
    <cfRule type="expression" dxfId="240" priority="122">
      <formula>$F$9=""</formula>
    </cfRule>
  </conditionalFormatting>
  <conditionalFormatting sqref="F11:AB12">
    <cfRule type="expression" dxfId="239" priority="121">
      <formula>$F$11=""</formula>
    </cfRule>
  </conditionalFormatting>
  <conditionalFormatting sqref="M19:T19">
    <cfRule type="expression" dxfId="238" priority="120">
      <formula>AND($B$18&lt;&gt;"",$M$19="")</formula>
    </cfRule>
  </conditionalFormatting>
  <conditionalFormatting sqref="M21:T21">
    <cfRule type="expression" dxfId="237" priority="119">
      <formula>AND($B$20&lt;&gt;"",$M$21="")</formula>
    </cfRule>
  </conditionalFormatting>
  <conditionalFormatting sqref="M23:T23">
    <cfRule type="expression" dxfId="236" priority="116">
      <formula>AND($B$22&lt;&gt;"",$M$23="")</formula>
    </cfRule>
  </conditionalFormatting>
  <conditionalFormatting sqref="U22:AB23">
    <cfRule type="expression" dxfId="235" priority="115">
      <formula>AND($B$22&lt;&gt;"",$U$22="")</formula>
    </cfRule>
  </conditionalFormatting>
  <conditionalFormatting sqref="M25:T25">
    <cfRule type="expression" dxfId="234" priority="114">
      <formula>AND($B$24&lt;&gt;"",$M$25="")</formula>
    </cfRule>
  </conditionalFormatting>
  <conditionalFormatting sqref="U24:AB25">
    <cfRule type="expression" dxfId="233" priority="113">
      <formula>AND($B$24&lt;&gt;"",$U$24="")</formula>
    </cfRule>
  </conditionalFormatting>
  <conditionalFormatting sqref="M27:T27">
    <cfRule type="expression" dxfId="232" priority="112">
      <formula>AND($B$26&lt;&gt;"",$M$27="")</formula>
    </cfRule>
  </conditionalFormatting>
  <conditionalFormatting sqref="U26:AB27">
    <cfRule type="expression" dxfId="231" priority="111">
      <formula>AND($B$26&lt;&gt;"",$U$26="")</formula>
    </cfRule>
  </conditionalFormatting>
  <conditionalFormatting sqref="M29:T29">
    <cfRule type="expression" dxfId="230" priority="110">
      <formula>AND($B$28&lt;&gt;"",$M$29="")</formula>
    </cfRule>
  </conditionalFormatting>
  <conditionalFormatting sqref="U28:AB29">
    <cfRule type="expression" dxfId="229" priority="109">
      <formula>AND($B$28&lt;&gt;"",$U$28="")</formula>
    </cfRule>
  </conditionalFormatting>
  <conditionalFormatting sqref="N18:S18">
    <cfRule type="expression" dxfId="228" priority="108">
      <formula>AND($A$7="■",$B$18&lt;&gt;"",$N$18="")</formula>
    </cfRule>
  </conditionalFormatting>
  <conditionalFormatting sqref="N20:S20">
    <cfRule type="expression" dxfId="227" priority="107">
      <formula>AND($A$7="■",$B$20&lt;&gt;"",$N$20="")</formula>
    </cfRule>
  </conditionalFormatting>
  <conditionalFormatting sqref="M42:T42">
    <cfRule type="expression" dxfId="226" priority="106">
      <formula>OR(AND($A$35="■",$M$42=""),AND($A$36="■",$M$42=""))</formula>
    </cfRule>
  </conditionalFormatting>
  <conditionalFormatting sqref="M44:T44">
    <cfRule type="expression" dxfId="225" priority="105">
      <formula>OR(AND($A$35="■",$M$44=""),AND($A$36="■",$M$44=""))</formula>
    </cfRule>
  </conditionalFormatting>
  <conditionalFormatting sqref="M46:T46">
    <cfRule type="expression" dxfId="224" priority="104">
      <formula>OR(AND($A$35="■",$M$46=""),AND($A$36="■",$M$46=""))</formula>
    </cfRule>
  </conditionalFormatting>
  <conditionalFormatting sqref="M48:T48">
    <cfRule type="expression" dxfId="223" priority="103">
      <formula>OR(AND($A$35="■",$M$48=""),AND($A$36="■",$M$48=""))</formula>
    </cfRule>
  </conditionalFormatting>
  <conditionalFormatting sqref="M50:T50">
    <cfRule type="expression" dxfId="222" priority="102">
      <formula>OR(AND($A$35="■",$M$50=""),AND($A$36="■",$M$50=""))</formula>
    </cfRule>
  </conditionalFormatting>
  <conditionalFormatting sqref="M52:T52">
    <cfRule type="expression" dxfId="221" priority="101">
      <formula>OR(AND($A$35="■",$M$52=""),AND($A$36="■",$M$52=""))</formula>
    </cfRule>
  </conditionalFormatting>
  <conditionalFormatting sqref="M54:T54">
    <cfRule type="expression" dxfId="220" priority="100">
      <formula>OR(AND($A$35="■",$M$54=""),AND($A$36="■",$M$54=""))</formula>
    </cfRule>
  </conditionalFormatting>
  <conditionalFormatting sqref="M56:T56">
    <cfRule type="expression" dxfId="219" priority="99">
      <formula>OR(AND($A$35="■",$F$55&lt;&gt;"",$M$56=""),AND($A$36="■",$F$55&lt;&gt;"",$M$56=""))</formula>
    </cfRule>
  </conditionalFormatting>
  <conditionalFormatting sqref="M58:T58">
    <cfRule type="expression" dxfId="218" priority="98">
      <formula>OR(AND($A$35="■",$F$57&lt;&gt;"",$M$58=""),AND($A$36="■",$F$57&lt;&gt;"",$M$58=""))</formula>
    </cfRule>
  </conditionalFormatting>
  <conditionalFormatting sqref="M60:T60">
    <cfRule type="expression" dxfId="217" priority="97">
      <formula>OR(AND($A$35="■",$F$59&lt;&gt;"",$M$60=""),AND($A$36="■",$F$59&lt;&gt;"",$M$60=""))</formula>
    </cfRule>
  </conditionalFormatting>
  <conditionalFormatting sqref="M62:T62">
    <cfRule type="expression" dxfId="216" priority="96">
      <formula>OR(AND($A$35="■",$F$61&lt;&gt;"",$M$62=""),AND($A$36="■",$F$61&lt;&gt;"",$M$62=""))</formula>
    </cfRule>
  </conditionalFormatting>
  <conditionalFormatting sqref="M64:T64">
    <cfRule type="expression" dxfId="215" priority="95">
      <formula>OR(AND($A$35="■",$F$63&lt;&gt;"",$M$64=""),AND($A$36="■",$F$63&lt;&gt;"",$M$64=""))</formula>
    </cfRule>
  </conditionalFormatting>
  <conditionalFormatting sqref="N41:S41">
    <cfRule type="expression" dxfId="214" priority="94">
      <formula>OR(AND($A$7="■",$A$35="■",$N$41=""),AND($A$7="■",$A$36="■",$N$41=""))</formula>
    </cfRule>
  </conditionalFormatting>
  <conditionalFormatting sqref="N43:S43">
    <cfRule type="expression" dxfId="213" priority="93">
      <formula>OR(AND($A$7="■",$A$35="■",$N$43=""),AND($A$7="■",$A$36="■",$N$43=""))</formula>
    </cfRule>
  </conditionalFormatting>
  <conditionalFormatting sqref="N45:S45">
    <cfRule type="expression" dxfId="212" priority="92">
      <formula>OR(AND($A$7="■",$A$35="■",$N$45=""),AND($A$7="■",$A$36="■",$N$45=""))</formula>
    </cfRule>
  </conditionalFormatting>
  <conditionalFormatting sqref="N47:S47">
    <cfRule type="expression" dxfId="211" priority="91">
      <formula>OR(AND($A$7="■",$A$35="■",$N$47=""),AND($A$7="■",$A$36="■",$N$47=""))</formula>
    </cfRule>
  </conditionalFormatting>
  <conditionalFormatting sqref="N49:S49">
    <cfRule type="expression" dxfId="210" priority="90">
      <formula>OR(AND($A$7="■",$A$35="■",$N$49=""),AND($A$7="■",$A$36="■",$N$49=""))</formula>
    </cfRule>
  </conditionalFormatting>
  <conditionalFormatting sqref="N51:S51">
    <cfRule type="expression" dxfId="209" priority="89">
      <formula>OR(AND($A$7="■",$A$35="■",$N$51=""),AND($A$7="■",$A$36="■",$N$51=""))</formula>
    </cfRule>
  </conditionalFormatting>
  <conditionalFormatting sqref="N53:S53">
    <cfRule type="expression" dxfId="208" priority="88">
      <formula>OR(AND($A$7="■",$A$35="■",$N$53=""),AND($A$7="■",$A$36="■",$N$53=""))</formula>
    </cfRule>
  </conditionalFormatting>
  <conditionalFormatting sqref="N55:S55">
    <cfRule type="expression" dxfId="207" priority="87">
      <formula>OR(AND($A$7="■",$A$35="■",$F$55&lt;&gt;"",$N$55=""),AND($A$7="■",$A$36="■",$F$55&lt;&gt;"",$N$55=""))</formula>
    </cfRule>
  </conditionalFormatting>
  <conditionalFormatting sqref="N57:S57">
    <cfRule type="expression" dxfId="206" priority="86">
      <formula>OR(AND($A$7="■",$A$35="■",$F$57&lt;&gt;"",$N$57=""),AND($A$7="■",$A$36="■",$F$57&lt;&gt;"",$N$57=""))</formula>
    </cfRule>
  </conditionalFormatting>
  <conditionalFormatting sqref="N59:S59">
    <cfRule type="expression" dxfId="205" priority="85">
      <formula>OR(AND($A$7="■",$A$35="■",$F$59&lt;&gt;"",$N$59=""),AND($A$7="■",$A$36="■",$F$59&lt;&gt;"",$N$59=""))</formula>
    </cfRule>
  </conditionalFormatting>
  <conditionalFormatting sqref="N61:S61">
    <cfRule type="expression" dxfId="204" priority="84">
      <formula>OR(AND($A$7="■",$A$35="■",$F$61&lt;&gt;"",$N$61=""),AND($A$7="■",$A$36="■",$F$61&lt;&gt;"",$N$61=""))</formula>
    </cfRule>
  </conditionalFormatting>
  <conditionalFormatting sqref="N63:S63">
    <cfRule type="expression" dxfId="203" priority="83">
      <formula>OR(AND($A$7="■",$A$35="■",$F$63&lt;&gt;"",$N$63=""),AND($A$7="■",$A$36="■",$F$63&lt;&gt;"",$N$63=""))</formula>
    </cfRule>
  </conditionalFormatting>
  <conditionalFormatting sqref="A6">
    <cfRule type="expression" dxfId="202" priority="81">
      <formula>AND($A$6="□",$A$7="□")</formula>
    </cfRule>
    <cfRule type="expression" dxfId="201" priority="82">
      <formula>AND($A$6="■",$A$7="■")</formula>
    </cfRule>
  </conditionalFormatting>
  <conditionalFormatting sqref="A7">
    <cfRule type="expression" dxfId="200" priority="79">
      <formula>AND($A$7="□",$A$6="□")</formula>
    </cfRule>
    <cfRule type="expression" dxfId="199" priority="80">
      <formula>AND($A$7="■",$A$6="■")</formula>
    </cfRule>
  </conditionalFormatting>
  <conditionalFormatting sqref="A35">
    <cfRule type="expression" dxfId="198" priority="75">
      <formula>AND($A$35="□",$A$36="□",$A$37="□")</formula>
    </cfRule>
    <cfRule type="expression" dxfId="197" priority="78">
      <formula>OR(AND($A$35="■",$A$36="■"),AND($A$35="■",$A$37="■"),AND($A$36="■",$A$37="■"))</formula>
    </cfRule>
  </conditionalFormatting>
  <conditionalFormatting sqref="A36">
    <cfRule type="expression" dxfId="196" priority="74">
      <formula>AND($A$35="□",$A$36="□",$A$37="□")</formula>
    </cfRule>
    <cfRule type="expression" dxfId="195" priority="77">
      <formula>OR(AND($A$35="■",$A$36="■"),AND($A$35="■",$A$37="■"),AND($A$36="■",$A$37="■"))</formula>
    </cfRule>
  </conditionalFormatting>
  <conditionalFormatting sqref="A37">
    <cfRule type="expression" dxfId="194" priority="73">
      <formula>AND($A$35="□",$A$36="□",$A$37="□")</formula>
    </cfRule>
    <cfRule type="expression" dxfId="193" priority="76">
      <formula>OR(AND($A$35="■",$A$36="■"),AND($A$35="■",$A$37="■"),AND($A$36="■",$A$37="■"))</formula>
    </cfRule>
  </conditionalFormatting>
  <conditionalFormatting sqref="AC42:AJ42">
    <cfRule type="expression" dxfId="192" priority="72">
      <formula>AND($A$35="■",$AC$42="")</formula>
    </cfRule>
  </conditionalFormatting>
  <conditionalFormatting sqref="AC44:AJ44">
    <cfRule type="expression" dxfId="191" priority="71">
      <formula>AND($A$35="■",$AC$44="")</formula>
    </cfRule>
  </conditionalFormatting>
  <conditionalFormatting sqref="AC46:AJ46">
    <cfRule type="expression" dxfId="190" priority="70">
      <formula>AND($A$35="■",$AC$46="")</formula>
    </cfRule>
  </conditionalFormatting>
  <conditionalFormatting sqref="AC48:AJ48">
    <cfRule type="expression" dxfId="189" priority="69">
      <formula>AND($A$35="■",$AC$48="")</formula>
    </cfRule>
  </conditionalFormatting>
  <conditionalFormatting sqref="AC50:AJ50">
    <cfRule type="expression" dxfId="188" priority="68">
      <formula>AND($A$35="■",$AC$50="")</formula>
    </cfRule>
  </conditionalFormatting>
  <conditionalFormatting sqref="AC52:AJ52">
    <cfRule type="expression" dxfId="187" priority="67">
      <formula>AND($A$35="■",$AC$52="")</formula>
    </cfRule>
  </conditionalFormatting>
  <conditionalFormatting sqref="AC54:AJ54">
    <cfRule type="expression" dxfId="186" priority="66">
      <formula>AND($A$35="■",$AC$54="")</formula>
    </cfRule>
  </conditionalFormatting>
  <conditionalFormatting sqref="AC56:AJ56">
    <cfRule type="expression" dxfId="185" priority="65">
      <formula>AND($A$35="■",$F$55&lt;&gt;"",$AC$56="")</formula>
    </cfRule>
  </conditionalFormatting>
  <conditionalFormatting sqref="AC58:AJ58">
    <cfRule type="expression" dxfId="184" priority="64">
      <formula>AND($A$35="■",$F$57&lt;&gt;"",$AC$58="")</formula>
    </cfRule>
  </conditionalFormatting>
  <conditionalFormatting sqref="AC60:AJ60">
    <cfRule type="expression" dxfId="183" priority="63">
      <formula>AND($A$35="■",$F$59&lt;&gt;"",$AC$60="")</formula>
    </cfRule>
  </conditionalFormatting>
  <conditionalFormatting sqref="AC62:AJ62">
    <cfRule type="expression" dxfId="182" priority="62">
      <formula>AND($A$35="■",$F$61&lt;&gt;"",$AC$62="")</formula>
    </cfRule>
  </conditionalFormatting>
  <conditionalFormatting sqref="AC64:AJ64">
    <cfRule type="expression" dxfId="181" priority="61">
      <formula>AND($A$35="■",$F$63&lt;&gt;"",$AC$64="")</formula>
    </cfRule>
  </conditionalFormatting>
  <conditionalFormatting sqref="U41:AB42">
    <cfRule type="expression" dxfId="180" priority="60">
      <formula>OR(AND($A$35="■",$M$42&lt;&gt;"",$M$42&lt;&gt;0,$U$41=""),AND($A$36="■",$M$42&lt;&gt;"",$M$42&lt;&gt;0,$U$41=""))</formula>
    </cfRule>
  </conditionalFormatting>
  <conditionalFormatting sqref="U43:AB44">
    <cfRule type="expression" dxfId="179" priority="59">
      <formula>OR(AND($A$35="■",$M$44&lt;&gt;"",$M$44&lt;&gt;0,$U$43=""),AND($A$36="■",$M$44&lt;&gt;"",$M$44&lt;&gt;0,$U$43=""))</formula>
    </cfRule>
  </conditionalFormatting>
  <conditionalFormatting sqref="U45:AB46">
    <cfRule type="expression" dxfId="178" priority="58">
      <formula>OR(AND($A$35="■",$M$46&lt;&gt;"",$M$46&lt;&gt;0,$U$45=""),AND($A$36="■",$M$46&lt;&gt;"",$M$46&lt;&gt;0,$U$45=""))</formula>
    </cfRule>
  </conditionalFormatting>
  <conditionalFormatting sqref="U47:AB48">
    <cfRule type="expression" dxfId="177" priority="57">
      <formula>OR(AND($A$35="■",$M$48&lt;&gt;"",$M$48&lt;&gt;0,$U$47=""),AND($A$36="■",$M$48&lt;&gt;"",$M$48&lt;&gt;0,$U$47=""))</formula>
    </cfRule>
  </conditionalFormatting>
  <conditionalFormatting sqref="U49:AB50">
    <cfRule type="expression" dxfId="176" priority="56">
      <formula>OR(AND($A$35="■",$M$50&lt;&gt;"",$M$50&lt;&gt;0,$U$49=""),AND($A$36="■",$M$50&lt;&gt;"",$M$50&lt;&gt;0,$U$49=""))</formula>
    </cfRule>
  </conditionalFormatting>
  <conditionalFormatting sqref="U51:AB52">
    <cfRule type="expression" dxfId="175" priority="55">
      <formula>OR(AND($A$35="■",$M$52&lt;&gt;"",$M$52&lt;&gt;0,$U$51=""),AND($A$36="■",$M$52&lt;&gt;"",$M$52&lt;&gt;0,$U$51=""))</formula>
    </cfRule>
  </conditionalFormatting>
  <conditionalFormatting sqref="U53:AB54">
    <cfRule type="expression" dxfId="174" priority="54">
      <formula>OR(AND($A$35="■",$M$54&lt;&gt;"",$M$54&lt;&gt;0,$U$53=""),AND($A$36="■",$M$54&lt;&gt;"",$M$54&lt;&gt;0,$U$53=""))</formula>
    </cfRule>
  </conditionalFormatting>
  <conditionalFormatting sqref="U55:AB56">
    <cfRule type="expression" dxfId="173" priority="53">
      <formula>OR(AND($A$35="■",$F$55&lt;&gt;"",$U$55=""),AND($A$36="■",$F$55&lt;&gt;"",$U$55=""))</formula>
    </cfRule>
  </conditionalFormatting>
  <conditionalFormatting sqref="U57:AB58">
    <cfRule type="expression" dxfId="172" priority="52">
      <formula>OR(AND($A$35="■",$F$57&lt;&gt;"",$U$57=""),AND($A$36="■",$F$57&lt;&gt;"",$U$57=""))</formula>
    </cfRule>
  </conditionalFormatting>
  <conditionalFormatting sqref="U59:AB60">
    <cfRule type="expression" dxfId="171" priority="51">
      <formula>OR(AND($A$35="■",$F$59&lt;&gt;"",$U$59=""),AND($A$36="■",$F$59&lt;&gt;"",$U$59=""))</formula>
    </cfRule>
  </conditionalFormatting>
  <conditionalFormatting sqref="U61:AB62">
    <cfRule type="expression" dxfId="170" priority="50">
      <formula>OR(AND($A$35="■",$F$61&lt;&gt;"",$U$61=""),AND($A$36="■",$F$61&lt;&gt;"",$U$61=""))</formula>
    </cfRule>
  </conditionalFormatting>
  <conditionalFormatting sqref="U63:AB64">
    <cfRule type="expression" dxfId="169" priority="49">
      <formula>OR(AND($A$35="■",$F$63&lt;&gt;"",$U$63=""),AND($A$36="■",$F$63&lt;&gt;"",$U$63=""))</formula>
    </cfRule>
  </conditionalFormatting>
  <conditionalFormatting sqref="AK41:AR42">
    <cfRule type="expression" dxfId="168" priority="48">
      <formula>AND($A$35="■",$AC$42&lt;&gt;"",$AC$42&lt;&gt;0,$AK$41="")</formula>
    </cfRule>
  </conditionalFormatting>
  <conditionalFormatting sqref="AK43:AR44">
    <cfRule type="expression" dxfId="167" priority="47">
      <formula>AND($A$35="■",$AC$44&lt;&gt;"",$AC$44&lt;&gt;0,$AK$43="")</formula>
    </cfRule>
  </conditionalFormatting>
  <conditionalFormatting sqref="AK45:AR46">
    <cfRule type="expression" dxfId="166" priority="46">
      <formula>AND($A$35="■",$AC$46&lt;&gt;"",$AC$46&lt;&gt;0,$AK$45="")</formula>
    </cfRule>
  </conditionalFormatting>
  <conditionalFormatting sqref="AK47:AR48">
    <cfRule type="expression" dxfId="165" priority="45">
      <formula>AND($A$35="■",$AC$48&lt;&gt;"",$AC$48&lt;&gt;0,$AK$47="")</formula>
    </cfRule>
  </conditionalFormatting>
  <conditionalFormatting sqref="AK49:AR50">
    <cfRule type="expression" dxfId="164" priority="44">
      <formula>AND($A$35="■",$AC$50&lt;&gt;"",$AC$50&lt;&gt;0,$AK$49="")</formula>
    </cfRule>
  </conditionalFormatting>
  <conditionalFormatting sqref="AK51:AR52">
    <cfRule type="expression" dxfId="163" priority="43">
      <formula>AND($A$35="■",$AC$52&lt;&gt;"",$AC$52&lt;&gt;0,$AK$51="")</formula>
    </cfRule>
  </conditionalFormatting>
  <conditionalFormatting sqref="AK53:AR54">
    <cfRule type="expression" dxfId="162" priority="42">
      <formula>AND($A$35="■",$AC$54&lt;&gt;"",$AC$54&lt;&gt;0,$AK$53="")</formula>
    </cfRule>
  </conditionalFormatting>
  <conditionalFormatting sqref="AK55:AR56">
    <cfRule type="expression" dxfId="161" priority="41">
      <formula>AND($A$35="■",$F$56&lt;&gt;"",$AC$56&lt;&gt;0,$AK$55="")</formula>
    </cfRule>
  </conditionalFormatting>
  <conditionalFormatting sqref="AK57:AR58">
    <cfRule type="expression" dxfId="160" priority="40">
      <formula>AND($A$35="■",$F$58&lt;&gt;"",$AC$58&lt;&gt;0,$AK$57="")</formula>
    </cfRule>
  </conditionalFormatting>
  <conditionalFormatting sqref="AK59:AR60">
    <cfRule type="expression" dxfId="159" priority="39">
      <formula>AND($A$35="■",$F$60&lt;&gt;"",$AC$60&lt;&gt;0,$AK$59="")</formula>
    </cfRule>
  </conditionalFormatting>
  <conditionalFormatting sqref="AK61:AR62">
    <cfRule type="expression" dxfId="158" priority="38">
      <formula>AND($A$35="■",$F$62&lt;&gt;"",$AC$62&lt;&gt;0,$AK$61="")</formula>
    </cfRule>
  </conditionalFormatting>
  <conditionalFormatting sqref="AK63:AR64">
    <cfRule type="expression" dxfId="157" priority="37">
      <formula>AND($A$35="■",$F$64&lt;&gt;"",$AC$64&lt;&gt;0,$AK$63="")</formula>
    </cfRule>
  </conditionalFormatting>
  <conditionalFormatting sqref="AD41:AI41">
    <cfRule type="expression" dxfId="156" priority="36">
      <formula>AND($A$7="■",$A$35="■",$AD$41="")</formula>
    </cfRule>
  </conditionalFormatting>
  <conditionalFormatting sqref="AD43:AI43">
    <cfRule type="expression" dxfId="155" priority="35">
      <formula>AND($A$7="■",$A$35="■",$AD$43="")</formula>
    </cfRule>
  </conditionalFormatting>
  <conditionalFormatting sqref="AD45:AI45">
    <cfRule type="expression" dxfId="154" priority="34">
      <formula>AND($A$7="■",$A$35="■",$AD$45="")</formula>
    </cfRule>
  </conditionalFormatting>
  <conditionalFormatting sqref="AD47:AI47">
    <cfRule type="expression" dxfId="153" priority="33">
      <formula>AND($A$7="■",$A$35="■",$AD$47="")</formula>
    </cfRule>
  </conditionalFormatting>
  <conditionalFormatting sqref="AD49:AI49">
    <cfRule type="expression" dxfId="152" priority="32">
      <formula>AND($A$7="■",$A$35="■",$AD$49="")</formula>
    </cfRule>
  </conditionalFormatting>
  <conditionalFormatting sqref="AD51:AI51">
    <cfRule type="expression" dxfId="151" priority="31">
      <formula>AND($A$7="■",$A$35="■",$AD$51="")</formula>
    </cfRule>
  </conditionalFormatting>
  <conditionalFormatting sqref="AD53:AI53">
    <cfRule type="expression" dxfId="150" priority="30">
      <formula>AND($A$7="■",$A$35="■",$AD$53="")</formula>
    </cfRule>
  </conditionalFormatting>
  <conditionalFormatting sqref="K72:Q72">
    <cfRule type="expression" dxfId="149" priority="29">
      <formula>AND($A$37="■",$K$72="")</formula>
    </cfRule>
  </conditionalFormatting>
  <conditionalFormatting sqref="X72:AD72">
    <cfRule type="expression" dxfId="148" priority="28">
      <formula>AND($A$37="■",$X$72="")</formula>
    </cfRule>
  </conditionalFormatting>
  <conditionalFormatting sqref="L71:P71">
    <cfRule type="expression" dxfId="147" priority="27">
      <formula>AND($A$7="■",$A$37="■",$L$71="")</formula>
    </cfRule>
  </conditionalFormatting>
  <conditionalFormatting sqref="Y71:AC71">
    <cfRule type="expression" dxfId="146" priority="26">
      <formula>AND($A$7="■",$A$37="■",$Y$71="")</formula>
    </cfRule>
  </conditionalFormatting>
  <conditionalFormatting sqref="AL72:AR72">
    <cfRule type="expression" dxfId="145" priority="25">
      <formula>AND($A$37="■",$AL$72="")</formula>
    </cfRule>
  </conditionalFormatting>
  <conditionalFormatting sqref="AM71:AQ71">
    <cfRule type="expression" dxfId="144" priority="24">
      <formula>AND($A$7="■",$A$37="■",$AM$71="")</formula>
    </cfRule>
  </conditionalFormatting>
  <conditionalFormatting sqref="I79:L80">
    <cfRule type="expression" dxfId="143" priority="23">
      <formula>AND($A$7="■",$I$79="")</formula>
    </cfRule>
  </conditionalFormatting>
  <conditionalFormatting sqref="R79:U80">
    <cfRule type="expression" dxfId="142" priority="22">
      <formula>AND($A$7="■",$R$79="")</formula>
    </cfRule>
  </conditionalFormatting>
  <conditionalFormatting sqref="X81:AD82">
    <cfRule type="expression" dxfId="141" priority="21">
      <formula>AND($A$7="■",$X$81="")</formula>
    </cfRule>
  </conditionalFormatting>
  <conditionalFormatting sqref="I83:L84">
    <cfRule type="expression" dxfId="140" priority="20">
      <formula>AND($A$7="■",$I$83="")</formula>
    </cfRule>
  </conditionalFormatting>
  <conditionalFormatting sqref="R83:U84">
    <cfRule type="expression" dxfId="139" priority="19">
      <formula>AND($A$7="■",$R$83="")</formula>
    </cfRule>
  </conditionalFormatting>
  <conditionalFormatting sqref="N22:S22">
    <cfRule type="expression" dxfId="138" priority="18">
      <formula>AND($A$7="■",$B$22&lt;&gt;"",$N$22="")</formula>
    </cfRule>
  </conditionalFormatting>
  <conditionalFormatting sqref="N24">
    <cfRule type="expression" dxfId="137" priority="17">
      <formula>AND($A$7="■",$B$24&lt;&gt;"",$N$24="")</formula>
    </cfRule>
  </conditionalFormatting>
  <conditionalFormatting sqref="M41">
    <cfRule type="expression" dxfId="136" priority="16">
      <formula>$A$35="■"</formula>
    </cfRule>
  </conditionalFormatting>
  <conditionalFormatting sqref="M41">
    <cfRule type="expression" dxfId="135" priority="15">
      <formula>$A$36="■"</formula>
    </cfRule>
  </conditionalFormatting>
  <conditionalFormatting sqref="M43">
    <cfRule type="expression" dxfId="134" priority="14">
      <formula>$A$35="■"</formula>
    </cfRule>
  </conditionalFormatting>
  <conditionalFormatting sqref="M43">
    <cfRule type="expression" dxfId="133" priority="13">
      <formula>$A$36="■"</formula>
    </cfRule>
  </conditionalFormatting>
  <conditionalFormatting sqref="M45">
    <cfRule type="expression" dxfId="132" priority="12">
      <formula>$A$35="■"</formula>
    </cfRule>
  </conditionalFormatting>
  <conditionalFormatting sqref="M45">
    <cfRule type="expression" dxfId="131" priority="11">
      <formula>$A$36="■"</formula>
    </cfRule>
  </conditionalFormatting>
  <conditionalFormatting sqref="M47">
    <cfRule type="expression" dxfId="130" priority="10">
      <formula>$A$35="■"</formula>
    </cfRule>
  </conditionalFormatting>
  <conditionalFormatting sqref="M47">
    <cfRule type="expression" dxfId="129" priority="9">
      <formula>$A$36="■"</formula>
    </cfRule>
  </conditionalFormatting>
  <conditionalFormatting sqref="M49">
    <cfRule type="expression" dxfId="128" priority="8">
      <formula>$A$35="■"</formula>
    </cfRule>
  </conditionalFormatting>
  <conditionalFormatting sqref="M49">
    <cfRule type="expression" dxfId="127" priority="7">
      <formula>$A$36="■"</formula>
    </cfRule>
  </conditionalFormatting>
  <conditionalFormatting sqref="M51">
    <cfRule type="expression" dxfId="126" priority="6">
      <formula>$A$35="■"</formula>
    </cfRule>
  </conditionalFormatting>
  <conditionalFormatting sqref="M51">
    <cfRule type="expression" dxfId="125" priority="5">
      <formula>$A$36="■"</formula>
    </cfRule>
  </conditionalFormatting>
  <conditionalFormatting sqref="M53">
    <cfRule type="expression" dxfId="124" priority="4">
      <formula>$A$35="■"</formula>
    </cfRule>
  </conditionalFormatting>
  <conditionalFormatting sqref="M53">
    <cfRule type="expression" dxfId="123" priority="3">
      <formula>$A$36="■"</formula>
    </cfRule>
  </conditionalFormatting>
  <conditionalFormatting sqref="N26:S26">
    <cfRule type="expression" dxfId="122" priority="2">
      <formula>AND($A$7="■",$B$26&lt;&gt;"",$N$26="")</formula>
    </cfRule>
  </conditionalFormatting>
  <conditionalFormatting sqref="N28:S28">
    <cfRule type="expression" dxfId="121" priority="1">
      <formula>AND($A$7="■",$B$28&lt;&gt;"",$N$28="")</formula>
    </cfRule>
  </conditionalFormatting>
  <dataValidations count="40">
    <dataValidation type="custom" allowBlank="1" showInputMessage="1" showErrorMessage="1" sqref="X81:AD82">
      <formula1>A7="■"</formula1>
    </dataValidation>
    <dataValidation type="custom" allowBlank="1" showInputMessage="1" showErrorMessage="1" sqref="R83:U84">
      <formula1>A7="■"</formula1>
    </dataValidation>
    <dataValidation type="custom" allowBlank="1" showInputMessage="1" showErrorMessage="1" sqref="I83:L84">
      <formula1>A7="■"</formula1>
    </dataValidation>
    <dataValidation type="custom" allowBlank="1" showInputMessage="1" showErrorMessage="1" sqref="R79:U80">
      <formula1>A7="■"</formula1>
    </dataValidation>
    <dataValidation type="custom" allowBlank="1" showInputMessage="1" showErrorMessage="1" sqref="I79:L80">
      <formula1>A7="■"</formula1>
    </dataValidation>
    <dataValidation type="custom" allowBlank="1" showInputMessage="1" showErrorMessage="1" sqref="AM71:AQ71">
      <formula1>A7="■"</formula1>
    </dataValidation>
    <dataValidation type="custom" allowBlank="1" showInputMessage="1" showErrorMessage="1" sqref="Y71:AC71">
      <formula1>A7="■"</formula1>
    </dataValidation>
    <dataValidation type="custom" allowBlank="1" showInputMessage="1" showErrorMessage="1" sqref="L71:P71">
      <formula1>A7="■"</formula1>
    </dataValidation>
    <dataValidation type="custom" allowBlank="1" showInputMessage="1" showErrorMessage="1" sqref="AL67:AQ67">
      <formula1>A7="■"</formula1>
    </dataValidation>
    <dataValidation type="custom" allowBlank="1" showInputMessage="1" showErrorMessage="1" sqref="AD63:AI63">
      <formula1>A7="■"</formula1>
    </dataValidation>
    <dataValidation type="custom" allowBlank="1" showInputMessage="1" showErrorMessage="1" sqref="AD61:AI61">
      <formula1>A7="■"</formula1>
    </dataValidation>
    <dataValidation type="custom" allowBlank="1" showInputMessage="1" showErrorMessage="1" sqref="AD59:AI59">
      <formula1>A7="■"</formula1>
    </dataValidation>
    <dataValidation type="custom" allowBlank="1" showInputMessage="1" showErrorMessage="1" sqref="AD57:AI57">
      <formula1>A7="■"</formula1>
    </dataValidation>
    <dataValidation type="custom" allowBlank="1" showInputMessage="1" showErrorMessage="1" sqref="AD55:AI55">
      <formula1>A7="■"</formula1>
    </dataValidation>
    <dataValidation type="custom" allowBlank="1" showInputMessage="1" showErrorMessage="1" sqref="AD53:AI53">
      <formula1>A7="■"</formula1>
    </dataValidation>
    <dataValidation type="custom" allowBlank="1" showInputMessage="1" showErrorMessage="1" sqref="AD51:AI51">
      <formula1>A7="■"</formula1>
    </dataValidation>
    <dataValidation type="custom" allowBlank="1" showInputMessage="1" showErrorMessage="1" sqref="AD49:AI49">
      <formula1>A7="■"</formula1>
    </dataValidation>
    <dataValidation type="custom" allowBlank="1" showInputMessage="1" showErrorMessage="1" sqref="AD47:AI47">
      <formula1>A7="■"</formula1>
    </dataValidation>
    <dataValidation type="custom" allowBlank="1" showInputMessage="1" showErrorMessage="1" sqref="AD45:AI45">
      <formula1>A7="■"</formula1>
    </dataValidation>
    <dataValidation type="custom" allowBlank="1" showInputMessage="1" showErrorMessage="1" sqref="AD43:AI43">
      <formula1>A7="■"</formula1>
    </dataValidation>
    <dataValidation type="custom" allowBlank="1" showInputMessage="1" showErrorMessage="1" sqref="AD41:AI41">
      <formula1>A7="■"</formula1>
    </dataValidation>
    <dataValidation type="custom" allowBlank="1" showInputMessage="1" showErrorMessage="1" sqref="N63:S63">
      <formula1>A7="■"</formula1>
    </dataValidation>
    <dataValidation type="custom" allowBlank="1" showInputMessage="1" showErrorMessage="1" sqref="N61:S61">
      <formula1>A7="■"</formula1>
    </dataValidation>
    <dataValidation type="custom" allowBlank="1" showInputMessage="1" showErrorMessage="1" sqref="N59:S59">
      <formula1>A7="■"</formula1>
    </dataValidation>
    <dataValidation type="custom" allowBlank="1" showInputMessage="1" showErrorMessage="1" sqref="N57:S57">
      <formula1>A7="■"</formula1>
    </dataValidation>
    <dataValidation type="custom" allowBlank="1" showInputMessage="1" showErrorMessage="1" sqref="N55:S55">
      <formula1>A7="■"</formula1>
    </dataValidation>
    <dataValidation type="custom" allowBlank="1" showInputMessage="1" showErrorMessage="1" sqref="N53:S53">
      <formula1>A7="■"</formula1>
    </dataValidation>
    <dataValidation type="custom" allowBlank="1" showInputMessage="1" showErrorMessage="1" sqref="N51:S51">
      <formula1>A7="■"</formula1>
    </dataValidation>
    <dataValidation type="custom" allowBlank="1" showInputMessage="1" showErrorMessage="1" sqref="N49:S49">
      <formula1>A7="■"</formula1>
    </dataValidation>
    <dataValidation type="custom" allowBlank="1" showInputMessage="1" showErrorMessage="1" sqref="N47:S47">
      <formula1>A7="■"</formula1>
    </dataValidation>
    <dataValidation type="custom" allowBlank="1" showInputMessage="1" showErrorMessage="1" sqref="N45:S45">
      <formula1>A7="■"</formula1>
    </dataValidation>
    <dataValidation type="custom" allowBlank="1" showInputMessage="1" showErrorMessage="1" sqref="N43:S43">
      <formula1>A7="■"</formula1>
    </dataValidation>
    <dataValidation type="custom" allowBlank="1" showInputMessage="1" showErrorMessage="1" sqref="N41:S41">
      <formula1>A7="■"</formula1>
    </dataValidation>
    <dataValidation type="custom" allowBlank="1" showInputMessage="1" showErrorMessage="1" sqref="N26:S26">
      <formula1>A7="■"</formula1>
    </dataValidation>
    <dataValidation type="custom" allowBlank="1" showInputMessage="1" showErrorMessage="1" sqref="N22:S22">
      <formula1>A7="■"</formula1>
    </dataValidation>
    <dataValidation type="custom" allowBlank="1" showInputMessage="1" showErrorMessage="1" sqref="N28:S28">
      <formula1>A7="■"</formula1>
    </dataValidation>
    <dataValidation type="custom" allowBlank="1" showInputMessage="1" showErrorMessage="1" sqref="N24:S24">
      <formula1>A7="■"</formula1>
    </dataValidation>
    <dataValidation type="custom" allowBlank="1" showInputMessage="1" showErrorMessage="1" sqref="N20:S20">
      <formula1>A7="■"</formula1>
    </dataValidation>
    <dataValidation type="custom" allowBlank="1" showInputMessage="1" showErrorMessage="1" sqref="N18:S18">
      <formula1>A7="■"</formula1>
    </dataValidation>
    <dataValidation type="list" allowBlank="1" showInputMessage="1" showErrorMessage="1" sqref="A35:A37 A6:A7">
      <formula1>"□,■"</formula1>
    </dataValidation>
  </dataValidations>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defaultColWidth="8.75" defaultRowHeight="17.45" customHeight="1" x14ac:dyDescent="0.15"/>
  <cols>
    <col min="1" max="1" width="2.25" style="111" customWidth="1"/>
    <col min="2" max="2" width="7.875" style="111" customWidth="1"/>
    <col min="3" max="3" width="8.125" style="111" customWidth="1"/>
    <col min="4" max="4" width="51.25" style="111" customWidth="1"/>
    <col min="5" max="16384" width="8.75" style="111"/>
  </cols>
  <sheetData>
    <row r="1" spans="1:4" ht="17.45" customHeight="1" x14ac:dyDescent="0.15">
      <c r="A1" s="111" t="s">
        <v>108</v>
      </c>
    </row>
    <row r="3" spans="1:4" ht="17.45" customHeight="1" x14ac:dyDescent="0.15">
      <c r="A3" s="121"/>
      <c r="B3" s="501" t="s">
        <v>111</v>
      </c>
      <c r="C3" s="502"/>
      <c r="D3" s="122" t="s">
        <v>112</v>
      </c>
    </row>
    <row r="4" spans="1:4" ht="17.45" customHeight="1" x14ac:dyDescent="0.15">
      <c r="A4" s="112">
        <v>1</v>
      </c>
      <c r="B4" s="113" t="s">
        <v>109</v>
      </c>
      <c r="C4" s="114">
        <v>44755</v>
      </c>
      <c r="D4" s="112" t="s">
        <v>110</v>
      </c>
    </row>
    <row r="5" spans="1:4" ht="17.45" customHeight="1" x14ac:dyDescent="0.15">
      <c r="A5" s="112">
        <v>2</v>
      </c>
      <c r="B5" s="113" t="s">
        <v>109</v>
      </c>
      <c r="C5" s="114">
        <v>44763</v>
      </c>
      <c r="D5" s="112" t="s">
        <v>113</v>
      </c>
    </row>
    <row r="6" spans="1:4" ht="17.45" customHeight="1" x14ac:dyDescent="0.15">
      <c r="A6" s="112">
        <v>3</v>
      </c>
      <c r="B6" s="113" t="s">
        <v>114</v>
      </c>
      <c r="C6" s="114">
        <v>44826</v>
      </c>
      <c r="D6" s="112" t="s">
        <v>115</v>
      </c>
    </row>
    <row r="7" spans="1:4" ht="17.45" customHeight="1" x14ac:dyDescent="0.15">
      <c r="A7" s="115"/>
      <c r="B7" s="117"/>
      <c r="C7" s="118"/>
      <c r="D7" s="115"/>
    </row>
    <row r="8" spans="1:4" ht="17.45" customHeight="1" x14ac:dyDescent="0.15">
      <c r="A8" s="115"/>
      <c r="B8" s="117"/>
      <c r="C8" s="118"/>
      <c r="D8" s="115"/>
    </row>
    <row r="9" spans="1:4" ht="17.45" customHeight="1" x14ac:dyDescent="0.15">
      <c r="A9" s="115"/>
      <c r="B9" s="117"/>
      <c r="C9" s="118"/>
      <c r="D9" s="115"/>
    </row>
    <row r="10" spans="1:4" ht="17.45" customHeight="1" x14ac:dyDescent="0.15">
      <c r="A10" s="115"/>
      <c r="B10" s="117"/>
      <c r="C10" s="118"/>
      <c r="D10" s="115"/>
    </row>
    <row r="11" spans="1:4" ht="17.45" customHeight="1" x14ac:dyDescent="0.15">
      <c r="A11" s="115"/>
      <c r="B11" s="117"/>
      <c r="C11" s="118"/>
      <c r="D11" s="115"/>
    </row>
    <row r="12" spans="1:4" ht="17.45" customHeight="1" x14ac:dyDescent="0.15">
      <c r="A12" s="115"/>
      <c r="B12" s="117"/>
      <c r="C12" s="118"/>
      <c r="D12" s="115"/>
    </row>
    <row r="13" spans="1:4" ht="17.45" customHeight="1" x14ac:dyDescent="0.15">
      <c r="A13" s="115"/>
      <c r="B13" s="117"/>
      <c r="C13" s="118"/>
      <c r="D13" s="115"/>
    </row>
    <row r="14" spans="1:4" ht="17.45" customHeight="1" x14ac:dyDescent="0.15">
      <c r="A14" s="115"/>
      <c r="B14" s="117"/>
      <c r="C14" s="118"/>
      <c r="D14" s="115"/>
    </row>
    <row r="15" spans="1:4" ht="17.45" customHeight="1" x14ac:dyDescent="0.15">
      <c r="A15" s="115"/>
      <c r="B15" s="117"/>
      <c r="C15" s="118"/>
      <c r="D15" s="115"/>
    </row>
    <row r="16" spans="1:4" ht="17.45" customHeight="1" x14ac:dyDescent="0.15">
      <c r="A16" s="115"/>
      <c r="B16" s="117"/>
      <c r="C16" s="118"/>
      <c r="D16" s="115"/>
    </row>
    <row r="17" spans="1:4" ht="17.45" customHeight="1" x14ac:dyDescent="0.15">
      <c r="A17" s="115"/>
      <c r="B17" s="117"/>
      <c r="C17" s="118"/>
      <c r="D17" s="115"/>
    </row>
    <row r="18" spans="1:4" ht="17.45" customHeight="1" x14ac:dyDescent="0.15">
      <c r="A18" s="115"/>
      <c r="B18" s="117"/>
      <c r="C18" s="118"/>
      <c r="D18" s="115"/>
    </row>
    <row r="19" spans="1:4" ht="17.45" customHeight="1" x14ac:dyDescent="0.15">
      <c r="A19" s="115"/>
      <c r="B19" s="117"/>
      <c r="C19" s="118"/>
      <c r="D19" s="115"/>
    </row>
    <row r="20" spans="1:4" ht="17.45" customHeight="1" x14ac:dyDescent="0.15">
      <c r="A20" s="115"/>
      <c r="B20" s="117"/>
      <c r="C20" s="118"/>
      <c r="D20" s="115"/>
    </row>
    <row r="21" spans="1:4" ht="17.45" customHeight="1" x14ac:dyDescent="0.15">
      <c r="A21" s="115"/>
      <c r="B21" s="117"/>
      <c r="C21" s="118"/>
      <c r="D21" s="115"/>
    </row>
    <row r="22" spans="1:4" ht="17.45" customHeight="1" x14ac:dyDescent="0.15">
      <c r="A22" s="115"/>
      <c r="B22" s="117"/>
      <c r="C22" s="118"/>
      <c r="D22" s="115"/>
    </row>
    <row r="23" spans="1:4" ht="17.45" customHeight="1" x14ac:dyDescent="0.15">
      <c r="A23" s="115"/>
      <c r="B23" s="117"/>
      <c r="C23" s="118"/>
      <c r="D23" s="115"/>
    </row>
    <row r="24" spans="1:4" ht="17.45" customHeight="1" x14ac:dyDescent="0.15">
      <c r="A24" s="116"/>
      <c r="B24" s="119"/>
      <c r="C24" s="120"/>
      <c r="D24" s="116"/>
    </row>
  </sheetData>
  <sheetProtection algorithmName="SHA-512" hashValue="Pj0wJ6S8s7mvAnum04pAw17sTVOSrWqk7Yk2GPOgU3EbACD9x4fawu/WWM4N7WHHCHohyoi7ErNTUYCFrmfpiA==" saltValue="/1eCuVdz5GiuFfB55mzg8w==" spinCount="100000" sheet="1" objects="1" scenarios="1" selectLockedCells="1"/>
  <mergeCells count="1">
    <mergeCell ref="B3:C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補助対象事業費の内訳（別添２）</vt:lpstr>
      <vt:lpstr>補助対象事業費の内訳（記入例）</vt:lpstr>
      <vt:lpstr>修正履歴</vt:lpstr>
      <vt:lpstr>'補助対象事業費の内訳（記入例）'!Print_Area</vt:lpstr>
      <vt:lpstr>'補助対象事業費の内訳（別添２）'!Print_Area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2022-09-22T08:22:12Z</cp:lastPrinted>
  <dcterms:created xsi:type="dcterms:W3CDTF">2018-06-18T13:53:01Z</dcterms:created>
  <dcterms:modified xsi:type="dcterms:W3CDTF">2023-03-10T02:10:41Z</dcterms:modified>
</cp:coreProperties>
</file>